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oftus\Downloads\"/>
    </mc:Choice>
  </mc:AlternateContent>
  <xr:revisionPtr revIDLastSave="0" documentId="8_{3AF86B1F-4BF0-42C4-923A-E165C190235B}" xr6:coauthVersionLast="47" xr6:coauthVersionMax="47" xr10:uidLastSave="{00000000-0000-0000-0000-000000000000}"/>
  <bookViews>
    <workbookView xWindow="-120" yWindow="-120" windowWidth="29040" windowHeight="15840"/>
  </bookViews>
  <sheets>
    <sheet name="Chart_Catalo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5" i="1" l="1"/>
  <c r="R35" i="1"/>
  <c r="Q35" i="1"/>
  <c r="P35" i="1"/>
  <c r="O35" i="1"/>
  <c r="H35" i="1"/>
  <c r="R34" i="1"/>
  <c r="Q34" i="1"/>
  <c r="P34" i="1"/>
  <c r="O34" i="1"/>
  <c r="H34" i="1"/>
  <c r="S34" i="1" s="1"/>
  <c r="R33" i="1"/>
  <c r="Q33" i="1"/>
  <c r="P33" i="1"/>
  <c r="O33" i="1"/>
  <c r="H33" i="1"/>
  <c r="S33" i="1" s="1"/>
  <c r="S32" i="1"/>
  <c r="R32" i="1"/>
  <c r="Q32" i="1"/>
  <c r="P32" i="1"/>
  <c r="O32" i="1"/>
  <c r="H32" i="1"/>
  <c r="S31" i="1"/>
  <c r="R31" i="1"/>
  <c r="Q31" i="1"/>
  <c r="P31" i="1"/>
  <c r="O31" i="1"/>
  <c r="H31" i="1"/>
  <c r="R30" i="1"/>
  <c r="Q30" i="1"/>
  <c r="P30" i="1"/>
  <c r="O30" i="1"/>
  <c r="H30" i="1"/>
  <c r="S30" i="1" s="1"/>
  <c r="S29" i="1"/>
  <c r="R29" i="1"/>
  <c r="Q29" i="1"/>
  <c r="P29" i="1"/>
  <c r="O29" i="1"/>
  <c r="H29" i="1"/>
  <c r="S28" i="1"/>
  <c r="R28" i="1"/>
  <c r="Q28" i="1"/>
  <c r="P28" i="1"/>
  <c r="O28" i="1"/>
  <c r="H28" i="1"/>
  <c r="S27" i="1"/>
  <c r="R27" i="1"/>
  <c r="Q27" i="1"/>
  <c r="P27" i="1"/>
  <c r="O27" i="1"/>
  <c r="H27" i="1"/>
  <c r="R26" i="1"/>
  <c r="Q26" i="1"/>
  <c r="P26" i="1"/>
  <c r="O26" i="1"/>
  <c r="H26" i="1"/>
  <c r="S26" i="1" s="1"/>
  <c r="S25" i="1"/>
  <c r="R25" i="1"/>
  <c r="Q25" i="1"/>
  <c r="P25" i="1"/>
  <c r="O25" i="1"/>
  <c r="H25" i="1"/>
  <c r="S24" i="1"/>
  <c r="R24" i="1"/>
  <c r="Q24" i="1"/>
  <c r="P24" i="1"/>
  <c r="O24" i="1"/>
  <c r="H24" i="1"/>
  <c r="S23" i="1"/>
  <c r="R23" i="1"/>
  <c r="Q23" i="1"/>
  <c r="P23" i="1"/>
  <c r="O23" i="1"/>
  <c r="H23" i="1"/>
  <c r="R22" i="1"/>
  <c r="Q22" i="1"/>
  <c r="P22" i="1"/>
  <c r="O22" i="1"/>
  <c r="H22" i="1"/>
  <c r="S22" i="1" s="1"/>
  <c r="S21" i="1"/>
  <c r="R21" i="1"/>
  <c r="Q21" i="1"/>
  <c r="P21" i="1"/>
  <c r="O21" i="1"/>
  <c r="H21" i="1"/>
  <c r="S20" i="1"/>
  <c r="R20" i="1"/>
  <c r="Q20" i="1"/>
  <c r="P20" i="1"/>
  <c r="O20" i="1"/>
  <c r="H20" i="1"/>
  <c r="S19" i="1"/>
  <c r="R19" i="1"/>
  <c r="Q19" i="1"/>
  <c r="P19" i="1"/>
  <c r="O19" i="1"/>
  <c r="H19" i="1"/>
  <c r="R18" i="1"/>
  <c r="Q18" i="1"/>
  <c r="P18" i="1"/>
  <c r="O18" i="1"/>
  <c r="H18" i="1"/>
  <c r="S18" i="1" s="1"/>
  <c r="S17" i="1"/>
  <c r="R17" i="1"/>
  <c r="Q17" i="1"/>
  <c r="P17" i="1"/>
  <c r="O17" i="1"/>
  <c r="H17" i="1"/>
  <c r="S16" i="1"/>
  <c r="R16" i="1"/>
  <c r="Q16" i="1"/>
  <c r="P16" i="1"/>
  <c r="O16" i="1"/>
  <c r="H16" i="1"/>
  <c r="S15" i="1"/>
  <c r="R15" i="1"/>
  <c r="Q15" i="1"/>
  <c r="P15" i="1"/>
  <c r="O15" i="1"/>
  <c r="H15" i="1"/>
  <c r="R14" i="1"/>
  <c r="Q14" i="1"/>
  <c r="P14" i="1"/>
  <c r="O14" i="1"/>
  <c r="H14" i="1"/>
  <c r="S14" i="1" s="1"/>
  <c r="S13" i="1"/>
  <c r="R13" i="1"/>
  <c r="Q13" i="1"/>
  <c r="P13" i="1"/>
  <c r="O13" i="1"/>
  <c r="H13" i="1"/>
  <c r="S12" i="1"/>
  <c r="R12" i="1"/>
  <c r="Q12" i="1"/>
  <c r="P12" i="1"/>
  <c r="O12" i="1"/>
  <c r="H12" i="1"/>
  <c r="S11" i="1"/>
  <c r="R11" i="1"/>
  <c r="Q11" i="1"/>
  <c r="P11" i="1"/>
  <c r="O11" i="1"/>
  <c r="H11" i="1"/>
  <c r="R10" i="1"/>
  <c r="Q10" i="1"/>
  <c r="P10" i="1"/>
  <c r="O10" i="1"/>
  <c r="H10" i="1"/>
  <c r="S10" i="1" s="1"/>
  <c r="S9" i="1"/>
  <c r="R9" i="1"/>
  <c r="Q9" i="1"/>
  <c r="P9" i="1"/>
  <c r="O9" i="1"/>
  <c r="H9" i="1"/>
  <c r="S8" i="1"/>
  <c r="R8" i="1"/>
  <c r="Q8" i="1"/>
  <c r="P8" i="1"/>
  <c r="O8" i="1"/>
  <c r="H8" i="1"/>
  <c r="S7" i="1"/>
  <c r="R7" i="1"/>
  <c r="Q7" i="1"/>
  <c r="P7" i="1"/>
  <c r="O7" i="1"/>
  <c r="H7" i="1"/>
  <c r="S6" i="1"/>
  <c r="R6" i="1"/>
  <c r="Q6" i="1"/>
  <c r="P6" i="1"/>
  <c r="O6" i="1"/>
  <c r="H6" i="1"/>
</calcChain>
</file>

<file path=xl/sharedStrings.xml><?xml version="1.0" encoding="utf-8"?>
<sst xmlns="http://schemas.openxmlformats.org/spreadsheetml/2006/main" count="36" uniqueCount="18">
  <si>
    <t>11000 Series - Nozzle Performance (Imperial)</t>
  </si>
  <si>
    <t>11000 Series - Nozzle Performance (Metric)</t>
  </si>
  <si>
    <t>Pressure</t>
  </si>
  <si>
    <t>Nozzle</t>
  </si>
  <si>
    <t>Radius</t>
  </si>
  <si>
    <t>Flow</t>
  </si>
  <si>
    <t>Precip</t>
  </si>
  <si>
    <t>ON Radius</t>
  </si>
  <si>
    <t>ON Total Flow</t>
  </si>
  <si>
    <t>(psi)</t>
  </si>
  <si>
    <t>(ft)</t>
  </si>
  <si>
    <t>(gpm)</t>
  </si>
  <si>
    <t>(in/h)</t>
  </si>
  <si>
    <t>(Bar)</t>
  </si>
  <si>
    <t>(m)</t>
  </si>
  <si>
    <t>(m3/h)</t>
  </si>
  <si>
    <t>(l/m)</t>
  </si>
  <si>
    <t>(mm/h)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</si>
</sst>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8542"/>
        <bgColor rgb="FF008542"/>
      </patternFill>
    </fill>
    <fill>
      <patternFill patternType="solid">
        <fgColor rgb="FFD9D9D9"/>
        <bgColor rgb="FFD9D9D9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3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Normal" xfId="0" builtinId="0" customBuiltin="1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5</xdr:row>
      <xdr:rowOff>25402</xdr:rowOff>
    </xdr:from>
    <xdr:ext cx="142875" cy="1054091"/>
    <xdr:grpSp>
      <xdr:nvGrpSpPr>
        <xdr:cNvPr id="6" name="Group 9">
          <a:extLst>
            <a:ext uri="{FF2B5EF4-FFF2-40B4-BE49-F238E27FC236}">
              <a16:creationId xmlns:a16="http://schemas.microsoft.com/office/drawing/2014/main" id="{D0B79A98-D53D-3E2C-691D-4C61FEF69CC9}"/>
            </a:ext>
          </a:extLst>
        </xdr:cNvPr>
        <xdr:cNvGrpSpPr/>
      </xdr:nvGrpSpPr>
      <xdr:grpSpPr>
        <a:xfrm>
          <a:off x="1066800" y="987427"/>
          <a:ext cx="142875" cy="1054091"/>
          <a:chOff x="1066800" y="987427"/>
          <a:chExt cx="142875" cy="1054091"/>
        </a:xfrm>
      </xdr:grpSpPr>
      <xdr:sp macro="" textlink="">
        <xdr:nvSpPr>
          <xdr:cNvPr id="7" name="Oval 3">
            <a:extLst>
              <a:ext uri="{FF2B5EF4-FFF2-40B4-BE49-F238E27FC236}">
                <a16:creationId xmlns:a16="http://schemas.microsoft.com/office/drawing/2014/main" id="{4F92AF59-7B65-D8B5-03EF-2A04AC840593}"/>
              </a:ext>
            </a:extLst>
          </xdr:cNvPr>
          <xdr:cNvSpPr/>
        </xdr:nvSpPr>
        <xdr:spPr>
          <a:xfrm>
            <a:off x="1066800" y="1355729"/>
            <a:ext cx="142875" cy="133346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FFC00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8" name="Oval 4">
            <a:extLst>
              <a:ext uri="{FF2B5EF4-FFF2-40B4-BE49-F238E27FC236}">
                <a16:creationId xmlns:a16="http://schemas.microsoft.com/office/drawing/2014/main" id="{ECEAB75F-1343-6BF9-6F39-D4079759E1EA}"/>
              </a:ext>
            </a:extLst>
          </xdr:cNvPr>
          <xdr:cNvSpPr/>
        </xdr:nvSpPr>
        <xdr:spPr>
          <a:xfrm>
            <a:off x="1066800" y="1539870"/>
            <a:ext cx="142875" cy="133346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00B05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9" name="Oval 5">
            <a:extLst>
              <a:ext uri="{FF2B5EF4-FFF2-40B4-BE49-F238E27FC236}">
                <a16:creationId xmlns:a16="http://schemas.microsoft.com/office/drawing/2014/main" id="{E7286101-57B0-4125-E069-49FCB7FBCEA9}"/>
              </a:ext>
            </a:extLst>
          </xdr:cNvPr>
          <xdr:cNvSpPr/>
        </xdr:nvSpPr>
        <xdr:spPr>
          <a:xfrm>
            <a:off x="1066800" y="1724021"/>
            <a:ext cx="142875" cy="133346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00000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10" name="Oval 6">
            <a:extLst>
              <a:ext uri="{FF2B5EF4-FFF2-40B4-BE49-F238E27FC236}">
                <a16:creationId xmlns:a16="http://schemas.microsoft.com/office/drawing/2014/main" id="{3F218739-9EEB-4703-30AE-D98B0CFCC411}"/>
              </a:ext>
            </a:extLst>
          </xdr:cNvPr>
          <xdr:cNvSpPr/>
        </xdr:nvSpPr>
        <xdr:spPr>
          <a:xfrm>
            <a:off x="1066800" y="1908172"/>
            <a:ext cx="142875" cy="133346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FF000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11" name="Oval 7">
            <a:extLst>
              <a:ext uri="{FF2B5EF4-FFF2-40B4-BE49-F238E27FC236}">
                <a16:creationId xmlns:a16="http://schemas.microsoft.com/office/drawing/2014/main" id="{BA49B8FD-07DC-F9B9-FFE8-8CE4DA25352D}"/>
              </a:ext>
            </a:extLst>
          </xdr:cNvPr>
          <xdr:cNvSpPr/>
        </xdr:nvSpPr>
        <xdr:spPr>
          <a:xfrm>
            <a:off x="1066800" y="1171578"/>
            <a:ext cx="142875" cy="133346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FFFF0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12" name="Oval 8">
            <a:extLst>
              <a:ext uri="{FF2B5EF4-FFF2-40B4-BE49-F238E27FC236}">
                <a16:creationId xmlns:a16="http://schemas.microsoft.com/office/drawing/2014/main" id="{BD3B5B45-DBF5-D628-969D-86583341519E}"/>
              </a:ext>
            </a:extLst>
          </xdr:cNvPr>
          <xdr:cNvSpPr/>
        </xdr:nvSpPr>
        <xdr:spPr>
          <a:xfrm>
            <a:off x="1066800" y="987427"/>
            <a:ext cx="142875" cy="133346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4472C4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</xdr:grpSp>
    <xdr:clientData/>
  </xdr:oneCellAnchor>
  <xdr:oneCellAnchor>
    <xdr:from>
      <xdr:col>2</xdr:col>
      <xdr:colOff>15873</xdr:colOff>
      <xdr:row>23</xdr:row>
      <xdr:rowOff>28575</xdr:rowOff>
    </xdr:from>
    <xdr:ext cx="146047" cy="1041400"/>
    <xdr:grpSp>
      <xdr:nvGrpSpPr>
        <xdr:cNvPr id="48" name="Group 10">
          <a:extLst>
            <a:ext uri="{FF2B5EF4-FFF2-40B4-BE49-F238E27FC236}">
              <a16:creationId xmlns:a16="http://schemas.microsoft.com/office/drawing/2014/main" id="{1E592BCD-1A8E-2015-C9E1-D57DDBE3648E}"/>
            </a:ext>
          </a:extLst>
        </xdr:cNvPr>
        <xdr:cNvGrpSpPr/>
      </xdr:nvGrpSpPr>
      <xdr:grpSpPr>
        <a:xfrm>
          <a:off x="1082673" y="4419600"/>
          <a:ext cx="146047" cy="1041400"/>
          <a:chOff x="1082673" y="4419600"/>
          <a:chExt cx="146047" cy="1041400"/>
        </a:xfrm>
      </xdr:grpSpPr>
      <xdr:sp macro="" textlink="">
        <xdr:nvSpPr>
          <xdr:cNvPr id="49" name="Oval 11">
            <a:extLst>
              <a:ext uri="{FF2B5EF4-FFF2-40B4-BE49-F238E27FC236}">
                <a16:creationId xmlns:a16="http://schemas.microsoft.com/office/drawing/2014/main" id="{F7F1DCFA-6153-86B0-D624-9DA12E85CD19}"/>
              </a:ext>
            </a:extLst>
          </xdr:cNvPr>
          <xdr:cNvSpPr/>
        </xdr:nvSpPr>
        <xdr:spPr>
          <a:xfrm>
            <a:off x="1082673" y="4783467"/>
            <a:ext cx="146047" cy="131746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FFC00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50" name="Oval 12">
            <a:extLst>
              <a:ext uri="{FF2B5EF4-FFF2-40B4-BE49-F238E27FC236}">
                <a16:creationId xmlns:a16="http://schemas.microsoft.com/office/drawing/2014/main" id="{1AED15F2-C7A4-CAD4-5160-6C1AB6DB7147}"/>
              </a:ext>
            </a:extLst>
          </xdr:cNvPr>
          <xdr:cNvSpPr/>
        </xdr:nvSpPr>
        <xdr:spPr>
          <a:xfrm>
            <a:off x="1082673" y="4965396"/>
            <a:ext cx="146047" cy="131746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00B05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51" name="Oval 13">
            <a:extLst>
              <a:ext uri="{FF2B5EF4-FFF2-40B4-BE49-F238E27FC236}">
                <a16:creationId xmlns:a16="http://schemas.microsoft.com/office/drawing/2014/main" id="{13512E50-D64E-648C-6D16-DA5308C0F955}"/>
              </a:ext>
            </a:extLst>
          </xdr:cNvPr>
          <xdr:cNvSpPr/>
        </xdr:nvSpPr>
        <xdr:spPr>
          <a:xfrm>
            <a:off x="1082673" y="5147325"/>
            <a:ext cx="146047" cy="131746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00000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52" name="Oval 14">
            <a:extLst>
              <a:ext uri="{FF2B5EF4-FFF2-40B4-BE49-F238E27FC236}">
                <a16:creationId xmlns:a16="http://schemas.microsoft.com/office/drawing/2014/main" id="{E90D5D48-5F52-7622-D146-347AF98E6C26}"/>
              </a:ext>
            </a:extLst>
          </xdr:cNvPr>
          <xdr:cNvSpPr/>
        </xdr:nvSpPr>
        <xdr:spPr>
          <a:xfrm>
            <a:off x="1082673" y="5329254"/>
            <a:ext cx="146047" cy="131746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FF000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53" name="Oval 15">
            <a:extLst>
              <a:ext uri="{FF2B5EF4-FFF2-40B4-BE49-F238E27FC236}">
                <a16:creationId xmlns:a16="http://schemas.microsoft.com/office/drawing/2014/main" id="{F06AB566-DF62-810B-F415-41BFBBB998E9}"/>
              </a:ext>
            </a:extLst>
          </xdr:cNvPr>
          <xdr:cNvSpPr/>
        </xdr:nvSpPr>
        <xdr:spPr>
          <a:xfrm>
            <a:off x="1082673" y="4601529"/>
            <a:ext cx="146047" cy="131746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FFFF0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54" name="Oval 16">
            <a:extLst>
              <a:ext uri="{FF2B5EF4-FFF2-40B4-BE49-F238E27FC236}">
                <a16:creationId xmlns:a16="http://schemas.microsoft.com/office/drawing/2014/main" id="{FA57D933-D0FB-481F-2791-265B36EA7F29}"/>
              </a:ext>
            </a:extLst>
          </xdr:cNvPr>
          <xdr:cNvSpPr/>
        </xdr:nvSpPr>
        <xdr:spPr>
          <a:xfrm>
            <a:off x="1082673" y="4419600"/>
            <a:ext cx="146047" cy="131746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4472C4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</xdr:grpSp>
    <xdr:clientData/>
  </xdr:oneCellAnchor>
  <xdr:oneCellAnchor>
    <xdr:from>
      <xdr:col>2</xdr:col>
      <xdr:colOff>9528</xdr:colOff>
      <xdr:row>17</xdr:row>
      <xdr:rowOff>38103</xdr:rowOff>
    </xdr:from>
    <xdr:ext cx="139702" cy="1060447"/>
    <xdr:grpSp>
      <xdr:nvGrpSpPr>
        <xdr:cNvPr id="34" name="Group 17">
          <a:extLst>
            <a:ext uri="{FF2B5EF4-FFF2-40B4-BE49-F238E27FC236}">
              <a16:creationId xmlns:a16="http://schemas.microsoft.com/office/drawing/2014/main" id="{809E3FC5-A918-0DB2-805C-8829F165D088}"/>
            </a:ext>
          </a:extLst>
        </xdr:cNvPr>
        <xdr:cNvGrpSpPr/>
      </xdr:nvGrpSpPr>
      <xdr:grpSpPr>
        <a:xfrm>
          <a:off x="1076328" y="3286128"/>
          <a:ext cx="139702" cy="1060447"/>
          <a:chOff x="1076328" y="3286128"/>
          <a:chExt cx="139702" cy="1060447"/>
        </a:xfrm>
      </xdr:grpSpPr>
      <xdr:sp macro="" textlink="">
        <xdr:nvSpPr>
          <xdr:cNvPr id="35" name="Oval 18">
            <a:extLst>
              <a:ext uri="{FF2B5EF4-FFF2-40B4-BE49-F238E27FC236}">
                <a16:creationId xmlns:a16="http://schemas.microsoft.com/office/drawing/2014/main" id="{4252BA87-B880-75C3-D542-38422570CD49}"/>
              </a:ext>
            </a:extLst>
          </xdr:cNvPr>
          <xdr:cNvSpPr/>
        </xdr:nvSpPr>
        <xdr:spPr>
          <a:xfrm>
            <a:off x="1076328" y="3656642"/>
            <a:ext cx="139702" cy="134151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FFC00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36" name="Oval 19">
            <a:extLst>
              <a:ext uri="{FF2B5EF4-FFF2-40B4-BE49-F238E27FC236}">
                <a16:creationId xmlns:a16="http://schemas.microsoft.com/office/drawing/2014/main" id="{0C5EA2CB-1487-57F8-BBC2-4272DF1EF1F2}"/>
              </a:ext>
            </a:extLst>
          </xdr:cNvPr>
          <xdr:cNvSpPr/>
        </xdr:nvSpPr>
        <xdr:spPr>
          <a:xfrm>
            <a:off x="1076328" y="3841900"/>
            <a:ext cx="139702" cy="134151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00B05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37" name="Oval 20">
            <a:extLst>
              <a:ext uri="{FF2B5EF4-FFF2-40B4-BE49-F238E27FC236}">
                <a16:creationId xmlns:a16="http://schemas.microsoft.com/office/drawing/2014/main" id="{18942364-6302-32EB-A142-69D129486F34}"/>
              </a:ext>
            </a:extLst>
          </xdr:cNvPr>
          <xdr:cNvSpPr/>
        </xdr:nvSpPr>
        <xdr:spPr>
          <a:xfrm>
            <a:off x="1076328" y="4027157"/>
            <a:ext cx="139702" cy="134151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00000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38" name="Oval 21">
            <a:extLst>
              <a:ext uri="{FF2B5EF4-FFF2-40B4-BE49-F238E27FC236}">
                <a16:creationId xmlns:a16="http://schemas.microsoft.com/office/drawing/2014/main" id="{5018EDCB-8EB8-743B-13D2-1C0535C15616}"/>
              </a:ext>
            </a:extLst>
          </xdr:cNvPr>
          <xdr:cNvSpPr/>
        </xdr:nvSpPr>
        <xdr:spPr>
          <a:xfrm>
            <a:off x="1076328" y="4212424"/>
            <a:ext cx="139702" cy="134151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FF000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39" name="Oval 22">
            <a:extLst>
              <a:ext uri="{FF2B5EF4-FFF2-40B4-BE49-F238E27FC236}">
                <a16:creationId xmlns:a16="http://schemas.microsoft.com/office/drawing/2014/main" id="{1DB946EC-7BDD-582F-D207-709DD8A48201}"/>
              </a:ext>
            </a:extLst>
          </xdr:cNvPr>
          <xdr:cNvSpPr/>
        </xdr:nvSpPr>
        <xdr:spPr>
          <a:xfrm>
            <a:off x="1076328" y="3471385"/>
            <a:ext cx="139702" cy="134151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FFFF0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40" name="Oval 23">
            <a:extLst>
              <a:ext uri="{FF2B5EF4-FFF2-40B4-BE49-F238E27FC236}">
                <a16:creationId xmlns:a16="http://schemas.microsoft.com/office/drawing/2014/main" id="{73120528-B151-02EE-5BC7-935F1F93DFD4}"/>
              </a:ext>
            </a:extLst>
          </xdr:cNvPr>
          <xdr:cNvSpPr/>
        </xdr:nvSpPr>
        <xdr:spPr>
          <a:xfrm>
            <a:off x="1076328" y="3286128"/>
            <a:ext cx="139702" cy="134151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4472C4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</xdr:grpSp>
    <xdr:clientData/>
  </xdr:oneCellAnchor>
  <xdr:oneCellAnchor>
    <xdr:from>
      <xdr:col>2</xdr:col>
      <xdr:colOff>0</xdr:colOff>
      <xdr:row>11</xdr:row>
      <xdr:rowOff>25402</xdr:rowOff>
    </xdr:from>
    <xdr:ext cx="139702" cy="1044573"/>
    <xdr:grpSp>
      <xdr:nvGrpSpPr>
        <xdr:cNvPr id="20" name="Group 24">
          <a:extLst>
            <a:ext uri="{FF2B5EF4-FFF2-40B4-BE49-F238E27FC236}">
              <a16:creationId xmlns:a16="http://schemas.microsoft.com/office/drawing/2014/main" id="{B14F7916-9114-5A1D-A3A7-12F32F0A1FB5}"/>
            </a:ext>
          </a:extLst>
        </xdr:cNvPr>
        <xdr:cNvGrpSpPr/>
      </xdr:nvGrpSpPr>
      <xdr:grpSpPr>
        <a:xfrm>
          <a:off x="1066800" y="2130427"/>
          <a:ext cx="139702" cy="1044573"/>
          <a:chOff x="1066800" y="2130427"/>
          <a:chExt cx="139702" cy="1044573"/>
        </a:xfrm>
      </xdr:grpSpPr>
      <xdr:sp macro="" textlink="">
        <xdr:nvSpPr>
          <xdr:cNvPr id="21" name="Oval 25">
            <a:extLst>
              <a:ext uri="{FF2B5EF4-FFF2-40B4-BE49-F238E27FC236}">
                <a16:creationId xmlns:a16="http://schemas.microsoft.com/office/drawing/2014/main" id="{45CC99DE-0E9A-1760-ED4D-F1B5F6FA0C69}"/>
              </a:ext>
            </a:extLst>
          </xdr:cNvPr>
          <xdr:cNvSpPr/>
        </xdr:nvSpPr>
        <xdr:spPr>
          <a:xfrm>
            <a:off x="1066800" y="2495400"/>
            <a:ext cx="139702" cy="132149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FFC00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22" name="Oval 26">
            <a:extLst>
              <a:ext uri="{FF2B5EF4-FFF2-40B4-BE49-F238E27FC236}">
                <a16:creationId xmlns:a16="http://schemas.microsoft.com/office/drawing/2014/main" id="{C7FBF909-A085-CD24-5BB1-E544CD944A33}"/>
              </a:ext>
            </a:extLst>
          </xdr:cNvPr>
          <xdr:cNvSpPr/>
        </xdr:nvSpPr>
        <xdr:spPr>
          <a:xfrm>
            <a:off x="1066800" y="2677887"/>
            <a:ext cx="139702" cy="132149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00B05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23" name="Oval 27">
            <a:extLst>
              <a:ext uri="{FF2B5EF4-FFF2-40B4-BE49-F238E27FC236}">
                <a16:creationId xmlns:a16="http://schemas.microsoft.com/office/drawing/2014/main" id="{F937CE38-6611-B5D9-8E13-563F7D9E1297}"/>
              </a:ext>
            </a:extLst>
          </xdr:cNvPr>
          <xdr:cNvSpPr/>
        </xdr:nvSpPr>
        <xdr:spPr>
          <a:xfrm>
            <a:off x="1066800" y="2860365"/>
            <a:ext cx="139702" cy="132149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00000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24" name="Oval 28">
            <a:extLst>
              <a:ext uri="{FF2B5EF4-FFF2-40B4-BE49-F238E27FC236}">
                <a16:creationId xmlns:a16="http://schemas.microsoft.com/office/drawing/2014/main" id="{82111103-5237-3E3D-E503-44631B908DAC}"/>
              </a:ext>
            </a:extLst>
          </xdr:cNvPr>
          <xdr:cNvSpPr/>
        </xdr:nvSpPr>
        <xdr:spPr>
          <a:xfrm>
            <a:off x="1066800" y="3042851"/>
            <a:ext cx="139702" cy="132149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FF000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25" name="Oval 29">
            <a:extLst>
              <a:ext uri="{FF2B5EF4-FFF2-40B4-BE49-F238E27FC236}">
                <a16:creationId xmlns:a16="http://schemas.microsoft.com/office/drawing/2014/main" id="{B4B3CE89-677C-C99F-588F-CEB5CD7273A2}"/>
              </a:ext>
            </a:extLst>
          </xdr:cNvPr>
          <xdr:cNvSpPr/>
        </xdr:nvSpPr>
        <xdr:spPr>
          <a:xfrm>
            <a:off x="1066800" y="2312913"/>
            <a:ext cx="139702" cy="132149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FFFF0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26" name="Oval 30">
            <a:extLst>
              <a:ext uri="{FF2B5EF4-FFF2-40B4-BE49-F238E27FC236}">
                <a16:creationId xmlns:a16="http://schemas.microsoft.com/office/drawing/2014/main" id="{38252FA1-3983-37BD-EDBC-7BD253983A6B}"/>
              </a:ext>
            </a:extLst>
          </xdr:cNvPr>
          <xdr:cNvSpPr/>
        </xdr:nvSpPr>
        <xdr:spPr>
          <a:xfrm>
            <a:off x="1066800" y="2130427"/>
            <a:ext cx="139702" cy="132149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4472C4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</xdr:grpSp>
    <xdr:clientData/>
  </xdr:oneCellAnchor>
  <xdr:oneCellAnchor>
    <xdr:from>
      <xdr:col>2</xdr:col>
      <xdr:colOff>25402</xdr:colOff>
      <xdr:row>29</xdr:row>
      <xdr:rowOff>25402</xdr:rowOff>
    </xdr:from>
    <xdr:ext cx="136529" cy="1054091"/>
    <xdr:grpSp>
      <xdr:nvGrpSpPr>
        <xdr:cNvPr id="62" name="Group 31">
          <a:extLst>
            <a:ext uri="{FF2B5EF4-FFF2-40B4-BE49-F238E27FC236}">
              <a16:creationId xmlns:a16="http://schemas.microsoft.com/office/drawing/2014/main" id="{CCA4DCE6-1D2B-BB20-181F-49E66F9DCB7E}"/>
            </a:ext>
          </a:extLst>
        </xdr:cNvPr>
        <xdr:cNvGrpSpPr/>
      </xdr:nvGrpSpPr>
      <xdr:grpSpPr>
        <a:xfrm>
          <a:off x="1092202" y="5559427"/>
          <a:ext cx="136529" cy="1054091"/>
          <a:chOff x="1092202" y="5559427"/>
          <a:chExt cx="136529" cy="1054091"/>
        </a:xfrm>
      </xdr:grpSpPr>
      <xdr:sp macro="" textlink="">
        <xdr:nvSpPr>
          <xdr:cNvPr id="63" name="Oval 32">
            <a:extLst>
              <a:ext uri="{FF2B5EF4-FFF2-40B4-BE49-F238E27FC236}">
                <a16:creationId xmlns:a16="http://schemas.microsoft.com/office/drawing/2014/main" id="{1DBE9F87-AFAC-FC3B-3E2A-908ACBA2A2A6}"/>
              </a:ext>
            </a:extLst>
          </xdr:cNvPr>
          <xdr:cNvSpPr/>
        </xdr:nvSpPr>
        <xdr:spPr>
          <a:xfrm>
            <a:off x="1092202" y="5927729"/>
            <a:ext cx="136529" cy="133346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FFC00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64" name="Oval 33">
            <a:extLst>
              <a:ext uri="{FF2B5EF4-FFF2-40B4-BE49-F238E27FC236}">
                <a16:creationId xmlns:a16="http://schemas.microsoft.com/office/drawing/2014/main" id="{ACFEFA82-E4A6-36B6-F1E4-F98F50C590EC}"/>
              </a:ext>
            </a:extLst>
          </xdr:cNvPr>
          <xdr:cNvSpPr/>
        </xdr:nvSpPr>
        <xdr:spPr>
          <a:xfrm>
            <a:off x="1092202" y="6111870"/>
            <a:ext cx="136529" cy="133346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00B05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65" name="Oval 34">
            <a:extLst>
              <a:ext uri="{FF2B5EF4-FFF2-40B4-BE49-F238E27FC236}">
                <a16:creationId xmlns:a16="http://schemas.microsoft.com/office/drawing/2014/main" id="{562A3512-327D-7072-4640-2DF70BDBAFF4}"/>
              </a:ext>
            </a:extLst>
          </xdr:cNvPr>
          <xdr:cNvSpPr/>
        </xdr:nvSpPr>
        <xdr:spPr>
          <a:xfrm>
            <a:off x="1092202" y="6296021"/>
            <a:ext cx="136529" cy="133346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00000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66" name="Oval 35">
            <a:extLst>
              <a:ext uri="{FF2B5EF4-FFF2-40B4-BE49-F238E27FC236}">
                <a16:creationId xmlns:a16="http://schemas.microsoft.com/office/drawing/2014/main" id="{8B8267B8-28CE-FE29-94DA-948D7950E725}"/>
              </a:ext>
            </a:extLst>
          </xdr:cNvPr>
          <xdr:cNvSpPr/>
        </xdr:nvSpPr>
        <xdr:spPr>
          <a:xfrm>
            <a:off x="1092202" y="6480172"/>
            <a:ext cx="136529" cy="133346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FF000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67" name="Oval 36">
            <a:extLst>
              <a:ext uri="{FF2B5EF4-FFF2-40B4-BE49-F238E27FC236}">
                <a16:creationId xmlns:a16="http://schemas.microsoft.com/office/drawing/2014/main" id="{21B2F2C1-5A56-CFA1-F799-7286BC9AD25F}"/>
              </a:ext>
            </a:extLst>
          </xdr:cNvPr>
          <xdr:cNvSpPr/>
        </xdr:nvSpPr>
        <xdr:spPr>
          <a:xfrm>
            <a:off x="1092202" y="5743578"/>
            <a:ext cx="136529" cy="133346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FFFF0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68" name="Oval 37">
            <a:extLst>
              <a:ext uri="{FF2B5EF4-FFF2-40B4-BE49-F238E27FC236}">
                <a16:creationId xmlns:a16="http://schemas.microsoft.com/office/drawing/2014/main" id="{669AFEF1-BE1A-F281-FDFD-06B80087CF68}"/>
              </a:ext>
            </a:extLst>
          </xdr:cNvPr>
          <xdr:cNvSpPr/>
        </xdr:nvSpPr>
        <xdr:spPr>
          <a:xfrm>
            <a:off x="1092202" y="5559427"/>
            <a:ext cx="136529" cy="133346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4472C4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</xdr:grpSp>
    <xdr:clientData/>
  </xdr:oneCellAnchor>
  <xdr:oneCellAnchor>
    <xdr:from>
      <xdr:col>6</xdr:col>
      <xdr:colOff>361946</xdr:colOff>
      <xdr:row>2</xdr:row>
      <xdr:rowOff>38103</xdr:rowOff>
    </xdr:from>
    <xdr:ext cx="142875" cy="152403"/>
    <xdr:sp macro="" textlink="">
      <xdr:nvSpPr>
        <xdr:cNvPr id="2" name="Rectangle 71">
          <a:extLst>
            <a:ext uri="{FF2B5EF4-FFF2-40B4-BE49-F238E27FC236}">
              <a16:creationId xmlns:a16="http://schemas.microsoft.com/office/drawing/2014/main" id="{0BD08C34-1309-6CCC-FC56-CB7AAF8431F1}"/>
            </a:ext>
          </a:extLst>
        </xdr:cNvPr>
        <xdr:cNvSpPr/>
      </xdr:nvSpPr>
      <xdr:spPr>
        <a:xfrm>
          <a:off x="3990971" y="419103"/>
          <a:ext cx="142875" cy="152403"/>
        </a:xfrm>
        <a:prstGeom prst="rect">
          <a:avLst/>
        </a:prstGeom>
        <a:solidFill>
          <a:srgbClr val="70AD47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7</xdr:col>
      <xdr:colOff>352428</xdr:colOff>
      <xdr:row>2</xdr:row>
      <xdr:rowOff>28575</xdr:rowOff>
    </xdr:from>
    <xdr:ext cx="161921" cy="161921"/>
    <xdr:sp macro="" textlink="">
      <xdr:nvSpPr>
        <xdr:cNvPr id="3" name="Isosceles Triangle 72">
          <a:extLst>
            <a:ext uri="{FF2B5EF4-FFF2-40B4-BE49-F238E27FC236}">
              <a16:creationId xmlns:a16="http://schemas.microsoft.com/office/drawing/2014/main" id="{B603C4FC-E947-A2D8-35BB-F43D266B83D3}"/>
            </a:ext>
          </a:extLst>
        </xdr:cNvPr>
        <xdr:cNvSpPr/>
      </xdr:nvSpPr>
      <xdr:spPr>
        <a:xfrm>
          <a:off x="4829178" y="409575"/>
          <a:ext cx="161921" cy="161921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val 50000"/>
            <a:gd name="f8" fmla="+- 0 0 -360"/>
            <a:gd name="f9" fmla="+- 0 0 -270"/>
            <a:gd name="f10" fmla="+- 0 0 -180"/>
            <a:gd name="f11" fmla="+- 0 0 -90"/>
            <a:gd name="f12" fmla="abs f3"/>
            <a:gd name="f13" fmla="abs f4"/>
            <a:gd name="f14" fmla="abs f5"/>
            <a:gd name="f15" fmla="*/ f8 f0 1"/>
            <a:gd name="f16" fmla="*/ f9 f0 1"/>
            <a:gd name="f17" fmla="*/ f10 f0 1"/>
            <a:gd name="f18" fmla="*/ f11 f0 1"/>
            <a:gd name="f19" fmla="?: f12 f3 1"/>
            <a:gd name="f20" fmla="?: f13 f4 1"/>
            <a:gd name="f21" fmla="?: f14 f5 1"/>
            <a:gd name="f22" fmla="*/ f15 1 f2"/>
            <a:gd name="f23" fmla="*/ f16 1 f2"/>
            <a:gd name="f24" fmla="*/ f17 1 f2"/>
            <a:gd name="f25" fmla="*/ f18 1 f2"/>
            <a:gd name="f26" fmla="*/ f19 1 21600"/>
            <a:gd name="f27" fmla="*/ f20 1 21600"/>
            <a:gd name="f28" fmla="*/ 21600 f19 1"/>
            <a:gd name="f29" fmla="*/ 21600 f20 1"/>
            <a:gd name="f30" fmla="+- f22 0 f1"/>
            <a:gd name="f31" fmla="+- f23 0 f1"/>
            <a:gd name="f32" fmla="+- f24 0 f1"/>
            <a:gd name="f33" fmla="+- f25 0 f1"/>
            <a:gd name="f34" fmla="min f27 f26"/>
            <a:gd name="f35" fmla="*/ f28 1 f21"/>
            <a:gd name="f36" fmla="*/ f29 1 f21"/>
            <a:gd name="f37" fmla="val f35"/>
            <a:gd name="f38" fmla="val f36"/>
            <a:gd name="f39" fmla="*/ f6 f34 1"/>
            <a:gd name="f40" fmla="+- f38 0 f6"/>
            <a:gd name="f41" fmla="+- f37 0 f6"/>
            <a:gd name="f42" fmla="*/ f38 f34 1"/>
            <a:gd name="f43" fmla="*/ f37 f34 1"/>
            <a:gd name="f44" fmla="*/ f40 1 2"/>
            <a:gd name="f45" fmla="*/ f41 1 2"/>
            <a:gd name="f46" fmla="*/ f41 f7 1"/>
            <a:gd name="f47" fmla="+- f6 f44 0"/>
            <a:gd name="f48" fmla="*/ f46 1 200000"/>
            <a:gd name="f49" fmla="*/ f46 1 100000"/>
            <a:gd name="f50" fmla="+- f48 f45 0"/>
            <a:gd name="f51" fmla="*/ f48 f34 1"/>
            <a:gd name="f52" fmla="*/ f47 f34 1"/>
            <a:gd name="f53" fmla="*/ f49 f34 1"/>
            <a:gd name="f54" fmla="*/ f50 f3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53" y="f39"/>
            </a:cxn>
            <a:cxn ang="f31">
              <a:pos x="f51" y="f52"/>
            </a:cxn>
            <a:cxn ang="f32">
              <a:pos x="f39" y="f42"/>
            </a:cxn>
            <a:cxn ang="f32">
              <a:pos x="f53" y="f42"/>
            </a:cxn>
            <a:cxn ang="f32">
              <a:pos x="f43" y="f42"/>
            </a:cxn>
            <a:cxn ang="f33">
              <a:pos x="f54" y="f52"/>
            </a:cxn>
          </a:cxnLst>
          <a:rect l="f51" t="f52" r="f54" b="f42"/>
          <a:pathLst>
            <a:path>
              <a:moveTo>
                <a:pt x="f39" y="f42"/>
              </a:moveTo>
              <a:lnTo>
                <a:pt x="f53" y="f39"/>
              </a:lnTo>
              <a:lnTo>
                <a:pt x="f43" y="f42"/>
              </a:lnTo>
              <a:close/>
            </a:path>
          </a:pathLst>
        </a:custGeom>
        <a:solidFill>
          <a:srgbClr val="70AD47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12</xdr:col>
      <xdr:colOff>0</xdr:colOff>
      <xdr:row>5</xdr:row>
      <xdr:rowOff>25402</xdr:rowOff>
    </xdr:from>
    <xdr:ext cx="142875" cy="1054091"/>
    <xdr:grpSp>
      <xdr:nvGrpSpPr>
        <xdr:cNvPr id="13" name="Group 9">
          <a:extLst>
            <a:ext uri="{FF2B5EF4-FFF2-40B4-BE49-F238E27FC236}">
              <a16:creationId xmlns:a16="http://schemas.microsoft.com/office/drawing/2014/main" id="{13964F7B-CFAE-AC89-F7B4-EDAB777D53D6}"/>
            </a:ext>
          </a:extLst>
        </xdr:cNvPr>
        <xdr:cNvGrpSpPr/>
      </xdr:nvGrpSpPr>
      <xdr:grpSpPr>
        <a:xfrm>
          <a:off x="8601075" y="987427"/>
          <a:ext cx="142875" cy="1054091"/>
          <a:chOff x="8601075" y="987427"/>
          <a:chExt cx="142875" cy="1054091"/>
        </a:xfrm>
      </xdr:grpSpPr>
      <xdr:sp macro="" textlink="">
        <xdr:nvSpPr>
          <xdr:cNvPr id="14" name="Oval 3">
            <a:extLst>
              <a:ext uri="{FF2B5EF4-FFF2-40B4-BE49-F238E27FC236}">
                <a16:creationId xmlns:a16="http://schemas.microsoft.com/office/drawing/2014/main" id="{48AF67F5-5178-3766-9007-F4D870CF08CF}"/>
              </a:ext>
            </a:extLst>
          </xdr:cNvPr>
          <xdr:cNvSpPr/>
        </xdr:nvSpPr>
        <xdr:spPr>
          <a:xfrm>
            <a:off x="8601075" y="1355729"/>
            <a:ext cx="142875" cy="133346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FFC00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15" name="Oval 4">
            <a:extLst>
              <a:ext uri="{FF2B5EF4-FFF2-40B4-BE49-F238E27FC236}">
                <a16:creationId xmlns:a16="http://schemas.microsoft.com/office/drawing/2014/main" id="{9A7DE1E7-8185-BA7E-18B9-7865CEFCE9BD}"/>
              </a:ext>
            </a:extLst>
          </xdr:cNvPr>
          <xdr:cNvSpPr/>
        </xdr:nvSpPr>
        <xdr:spPr>
          <a:xfrm>
            <a:off x="8601075" y="1539870"/>
            <a:ext cx="142875" cy="133346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00B05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16" name="Oval 5">
            <a:extLst>
              <a:ext uri="{FF2B5EF4-FFF2-40B4-BE49-F238E27FC236}">
                <a16:creationId xmlns:a16="http://schemas.microsoft.com/office/drawing/2014/main" id="{AB4150D3-D6F8-FB76-6B10-B5737B9B8DC9}"/>
              </a:ext>
            </a:extLst>
          </xdr:cNvPr>
          <xdr:cNvSpPr/>
        </xdr:nvSpPr>
        <xdr:spPr>
          <a:xfrm>
            <a:off x="8601075" y="1724021"/>
            <a:ext cx="142875" cy="133346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00000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17" name="Oval 6">
            <a:extLst>
              <a:ext uri="{FF2B5EF4-FFF2-40B4-BE49-F238E27FC236}">
                <a16:creationId xmlns:a16="http://schemas.microsoft.com/office/drawing/2014/main" id="{2F6A496F-E424-E46B-3F96-A025AA2DEFD6}"/>
              </a:ext>
            </a:extLst>
          </xdr:cNvPr>
          <xdr:cNvSpPr/>
        </xdr:nvSpPr>
        <xdr:spPr>
          <a:xfrm>
            <a:off x="8601075" y="1908172"/>
            <a:ext cx="142875" cy="133346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FF000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18" name="Oval 7">
            <a:extLst>
              <a:ext uri="{FF2B5EF4-FFF2-40B4-BE49-F238E27FC236}">
                <a16:creationId xmlns:a16="http://schemas.microsoft.com/office/drawing/2014/main" id="{CCFD3177-DF2A-0276-9000-B2F356E46EF0}"/>
              </a:ext>
            </a:extLst>
          </xdr:cNvPr>
          <xdr:cNvSpPr/>
        </xdr:nvSpPr>
        <xdr:spPr>
          <a:xfrm>
            <a:off x="8601075" y="1171578"/>
            <a:ext cx="142875" cy="133346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FFFF0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19" name="Oval 8">
            <a:extLst>
              <a:ext uri="{FF2B5EF4-FFF2-40B4-BE49-F238E27FC236}">
                <a16:creationId xmlns:a16="http://schemas.microsoft.com/office/drawing/2014/main" id="{BB08A698-258F-4F8B-E136-71CE0F9E563B}"/>
              </a:ext>
            </a:extLst>
          </xdr:cNvPr>
          <xdr:cNvSpPr/>
        </xdr:nvSpPr>
        <xdr:spPr>
          <a:xfrm>
            <a:off x="8601075" y="987427"/>
            <a:ext cx="142875" cy="133346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4472C4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</xdr:grpSp>
    <xdr:clientData/>
  </xdr:oneCellAnchor>
  <xdr:oneCellAnchor>
    <xdr:from>
      <xdr:col>12</xdr:col>
      <xdr:colOff>15873</xdr:colOff>
      <xdr:row>23</xdr:row>
      <xdr:rowOff>28575</xdr:rowOff>
    </xdr:from>
    <xdr:ext cx="146047" cy="1041400"/>
    <xdr:grpSp>
      <xdr:nvGrpSpPr>
        <xdr:cNvPr id="55" name="Group 10">
          <a:extLst>
            <a:ext uri="{FF2B5EF4-FFF2-40B4-BE49-F238E27FC236}">
              <a16:creationId xmlns:a16="http://schemas.microsoft.com/office/drawing/2014/main" id="{D190DE2C-4D0B-BD39-038C-4AE1779C6676}"/>
            </a:ext>
          </a:extLst>
        </xdr:cNvPr>
        <xdr:cNvGrpSpPr/>
      </xdr:nvGrpSpPr>
      <xdr:grpSpPr>
        <a:xfrm>
          <a:off x="8616948" y="4419600"/>
          <a:ext cx="146047" cy="1041400"/>
          <a:chOff x="8616948" y="4419600"/>
          <a:chExt cx="146047" cy="1041400"/>
        </a:xfrm>
      </xdr:grpSpPr>
      <xdr:sp macro="" textlink="">
        <xdr:nvSpPr>
          <xdr:cNvPr id="56" name="Oval 11">
            <a:extLst>
              <a:ext uri="{FF2B5EF4-FFF2-40B4-BE49-F238E27FC236}">
                <a16:creationId xmlns:a16="http://schemas.microsoft.com/office/drawing/2014/main" id="{B95660C2-FD6D-93BB-BEF5-43C679A634CC}"/>
              </a:ext>
            </a:extLst>
          </xdr:cNvPr>
          <xdr:cNvSpPr/>
        </xdr:nvSpPr>
        <xdr:spPr>
          <a:xfrm>
            <a:off x="8616948" y="4783467"/>
            <a:ext cx="146047" cy="131746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FFC00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57" name="Oval 12">
            <a:extLst>
              <a:ext uri="{FF2B5EF4-FFF2-40B4-BE49-F238E27FC236}">
                <a16:creationId xmlns:a16="http://schemas.microsoft.com/office/drawing/2014/main" id="{1A08A26F-47E0-58E3-6C84-7AAD2DE973BE}"/>
              </a:ext>
            </a:extLst>
          </xdr:cNvPr>
          <xdr:cNvSpPr/>
        </xdr:nvSpPr>
        <xdr:spPr>
          <a:xfrm>
            <a:off x="8616948" y="4965396"/>
            <a:ext cx="146047" cy="131746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00B05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58" name="Oval 13">
            <a:extLst>
              <a:ext uri="{FF2B5EF4-FFF2-40B4-BE49-F238E27FC236}">
                <a16:creationId xmlns:a16="http://schemas.microsoft.com/office/drawing/2014/main" id="{966C0CD8-5D33-5BBD-631C-E0159339D989}"/>
              </a:ext>
            </a:extLst>
          </xdr:cNvPr>
          <xdr:cNvSpPr/>
        </xdr:nvSpPr>
        <xdr:spPr>
          <a:xfrm>
            <a:off x="8616948" y="5147325"/>
            <a:ext cx="146047" cy="131746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00000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59" name="Oval 14">
            <a:extLst>
              <a:ext uri="{FF2B5EF4-FFF2-40B4-BE49-F238E27FC236}">
                <a16:creationId xmlns:a16="http://schemas.microsoft.com/office/drawing/2014/main" id="{B196F173-C104-1932-F3DB-0412BD1E05A1}"/>
              </a:ext>
            </a:extLst>
          </xdr:cNvPr>
          <xdr:cNvSpPr/>
        </xdr:nvSpPr>
        <xdr:spPr>
          <a:xfrm>
            <a:off x="8616948" y="5329254"/>
            <a:ext cx="146047" cy="131746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FF000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60" name="Oval 15">
            <a:extLst>
              <a:ext uri="{FF2B5EF4-FFF2-40B4-BE49-F238E27FC236}">
                <a16:creationId xmlns:a16="http://schemas.microsoft.com/office/drawing/2014/main" id="{F256D495-EE9A-BA24-5340-868019D2BD80}"/>
              </a:ext>
            </a:extLst>
          </xdr:cNvPr>
          <xdr:cNvSpPr/>
        </xdr:nvSpPr>
        <xdr:spPr>
          <a:xfrm>
            <a:off x="8616948" y="4601529"/>
            <a:ext cx="146047" cy="131746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FFFF0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61" name="Oval 16">
            <a:extLst>
              <a:ext uri="{FF2B5EF4-FFF2-40B4-BE49-F238E27FC236}">
                <a16:creationId xmlns:a16="http://schemas.microsoft.com/office/drawing/2014/main" id="{D704E3C0-5C9A-DB65-0F32-41159E0F348F}"/>
              </a:ext>
            </a:extLst>
          </xdr:cNvPr>
          <xdr:cNvSpPr/>
        </xdr:nvSpPr>
        <xdr:spPr>
          <a:xfrm>
            <a:off x="8616948" y="4419600"/>
            <a:ext cx="146047" cy="131746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4472C4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</xdr:grpSp>
    <xdr:clientData/>
  </xdr:oneCellAnchor>
  <xdr:oneCellAnchor>
    <xdr:from>
      <xdr:col>12</xdr:col>
      <xdr:colOff>9528</xdr:colOff>
      <xdr:row>17</xdr:row>
      <xdr:rowOff>38103</xdr:rowOff>
    </xdr:from>
    <xdr:ext cx="139702" cy="1060447"/>
    <xdr:grpSp>
      <xdr:nvGrpSpPr>
        <xdr:cNvPr id="41" name="Group 17">
          <a:extLst>
            <a:ext uri="{FF2B5EF4-FFF2-40B4-BE49-F238E27FC236}">
              <a16:creationId xmlns:a16="http://schemas.microsoft.com/office/drawing/2014/main" id="{5944F653-276D-5B79-1E67-F70B41461317}"/>
            </a:ext>
          </a:extLst>
        </xdr:cNvPr>
        <xdr:cNvGrpSpPr/>
      </xdr:nvGrpSpPr>
      <xdr:grpSpPr>
        <a:xfrm>
          <a:off x="8610603" y="3286128"/>
          <a:ext cx="139702" cy="1060447"/>
          <a:chOff x="8610603" y="3286128"/>
          <a:chExt cx="139702" cy="1060447"/>
        </a:xfrm>
      </xdr:grpSpPr>
      <xdr:sp macro="" textlink="">
        <xdr:nvSpPr>
          <xdr:cNvPr id="42" name="Oval 18">
            <a:extLst>
              <a:ext uri="{FF2B5EF4-FFF2-40B4-BE49-F238E27FC236}">
                <a16:creationId xmlns:a16="http://schemas.microsoft.com/office/drawing/2014/main" id="{C8E69EC9-41B3-17FD-EF72-64F7F2462FB9}"/>
              </a:ext>
            </a:extLst>
          </xdr:cNvPr>
          <xdr:cNvSpPr/>
        </xdr:nvSpPr>
        <xdr:spPr>
          <a:xfrm>
            <a:off x="8610603" y="3656642"/>
            <a:ext cx="139702" cy="134151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FFC00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43" name="Oval 19">
            <a:extLst>
              <a:ext uri="{FF2B5EF4-FFF2-40B4-BE49-F238E27FC236}">
                <a16:creationId xmlns:a16="http://schemas.microsoft.com/office/drawing/2014/main" id="{FC037D05-4981-52EB-6587-A40407791EE9}"/>
              </a:ext>
            </a:extLst>
          </xdr:cNvPr>
          <xdr:cNvSpPr/>
        </xdr:nvSpPr>
        <xdr:spPr>
          <a:xfrm>
            <a:off x="8610603" y="3841900"/>
            <a:ext cx="139702" cy="134151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00B05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44" name="Oval 20">
            <a:extLst>
              <a:ext uri="{FF2B5EF4-FFF2-40B4-BE49-F238E27FC236}">
                <a16:creationId xmlns:a16="http://schemas.microsoft.com/office/drawing/2014/main" id="{22AF91D3-075F-029B-3EBE-3B4640B237E4}"/>
              </a:ext>
            </a:extLst>
          </xdr:cNvPr>
          <xdr:cNvSpPr/>
        </xdr:nvSpPr>
        <xdr:spPr>
          <a:xfrm>
            <a:off x="8610603" y="4027157"/>
            <a:ext cx="139702" cy="134151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00000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45" name="Oval 21">
            <a:extLst>
              <a:ext uri="{FF2B5EF4-FFF2-40B4-BE49-F238E27FC236}">
                <a16:creationId xmlns:a16="http://schemas.microsoft.com/office/drawing/2014/main" id="{561DBA63-2D6A-4351-4538-4EFF2994AA20}"/>
              </a:ext>
            </a:extLst>
          </xdr:cNvPr>
          <xdr:cNvSpPr/>
        </xdr:nvSpPr>
        <xdr:spPr>
          <a:xfrm>
            <a:off x="8610603" y="4212424"/>
            <a:ext cx="139702" cy="134151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FF000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46" name="Oval 22">
            <a:extLst>
              <a:ext uri="{FF2B5EF4-FFF2-40B4-BE49-F238E27FC236}">
                <a16:creationId xmlns:a16="http://schemas.microsoft.com/office/drawing/2014/main" id="{84B055F4-55C0-5C82-51A8-86910DC567C7}"/>
              </a:ext>
            </a:extLst>
          </xdr:cNvPr>
          <xdr:cNvSpPr/>
        </xdr:nvSpPr>
        <xdr:spPr>
          <a:xfrm>
            <a:off x="8610603" y="3471385"/>
            <a:ext cx="139702" cy="134151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FFFF0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47" name="Oval 23">
            <a:extLst>
              <a:ext uri="{FF2B5EF4-FFF2-40B4-BE49-F238E27FC236}">
                <a16:creationId xmlns:a16="http://schemas.microsoft.com/office/drawing/2014/main" id="{78B502DC-B447-99C4-275C-2369C1C13337}"/>
              </a:ext>
            </a:extLst>
          </xdr:cNvPr>
          <xdr:cNvSpPr/>
        </xdr:nvSpPr>
        <xdr:spPr>
          <a:xfrm>
            <a:off x="8610603" y="3286128"/>
            <a:ext cx="139702" cy="134151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4472C4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</xdr:grpSp>
    <xdr:clientData/>
  </xdr:oneCellAnchor>
  <xdr:oneCellAnchor>
    <xdr:from>
      <xdr:col>12</xdr:col>
      <xdr:colOff>0</xdr:colOff>
      <xdr:row>11</xdr:row>
      <xdr:rowOff>25402</xdr:rowOff>
    </xdr:from>
    <xdr:ext cx="139702" cy="1044573"/>
    <xdr:grpSp>
      <xdr:nvGrpSpPr>
        <xdr:cNvPr id="27" name="Group 24">
          <a:extLst>
            <a:ext uri="{FF2B5EF4-FFF2-40B4-BE49-F238E27FC236}">
              <a16:creationId xmlns:a16="http://schemas.microsoft.com/office/drawing/2014/main" id="{09C0F25C-F422-CDDA-9F85-E9F05B690A29}"/>
            </a:ext>
          </a:extLst>
        </xdr:cNvPr>
        <xdr:cNvGrpSpPr/>
      </xdr:nvGrpSpPr>
      <xdr:grpSpPr>
        <a:xfrm>
          <a:off x="8601075" y="2130427"/>
          <a:ext cx="139702" cy="1044573"/>
          <a:chOff x="8601075" y="2130427"/>
          <a:chExt cx="139702" cy="1044573"/>
        </a:xfrm>
      </xdr:grpSpPr>
      <xdr:sp macro="" textlink="">
        <xdr:nvSpPr>
          <xdr:cNvPr id="28" name="Oval 25">
            <a:extLst>
              <a:ext uri="{FF2B5EF4-FFF2-40B4-BE49-F238E27FC236}">
                <a16:creationId xmlns:a16="http://schemas.microsoft.com/office/drawing/2014/main" id="{91EFB720-D100-EF14-66C4-C3E82D2DA694}"/>
              </a:ext>
            </a:extLst>
          </xdr:cNvPr>
          <xdr:cNvSpPr/>
        </xdr:nvSpPr>
        <xdr:spPr>
          <a:xfrm>
            <a:off x="8601075" y="2495400"/>
            <a:ext cx="139702" cy="132149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FFC00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29" name="Oval 26">
            <a:extLst>
              <a:ext uri="{FF2B5EF4-FFF2-40B4-BE49-F238E27FC236}">
                <a16:creationId xmlns:a16="http://schemas.microsoft.com/office/drawing/2014/main" id="{7D91A0E1-8CB2-ACA5-FA3E-82DAEE126907}"/>
              </a:ext>
            </a:extLst>
          </xdr:cNvPr>
          <xdr:cNvSpPr/>
        </xdr:nvSpPr>
        <xdr:spPr>
          <a:xfrm>
            <a:off x="8601075" y="2677887"/>
            <a:ext cx="139702" cy="132149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00B05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30" name="Oval 27">
            <a:extLst>
              <a:ext uri="{FF2B5EF4-FFF2-40B4-BE49-F238E27FC236}">
                <a16:creationId xmlns:a16="http://schemas.microsoft.com/office/drawing/2014/main" id="{E798FAA5-397E-3988-7CC8-5C9CDAE4ABAE}"/>
              </a:ext>
            </a:extLst>
          </xdr:cNvPr>
          <xdr:cNvSpPr/>
        </xdr:nvSpPr>
        <xdr:spPr>
          <a:xfrm>
            <a:off x="8601075" y="2860365"/>
            <a:ext cx="139702" cy="132149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00000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31" name="Oval 28">
            <a:extLst>
              <a:ext uri="{FF2B5EF4-FFF2-40B4-BE49-F238E27FC236}">
                <a16:creationId xmlns:a16="http://schemas.microsoft.com/office/drawing/2014/main" id="{D92B0861-23AC-5316-1427-AC7F5E46CE33}"/>
              </a:ext>
            </a:extLst>
          </xdr:cNvPr>
          <xdr:cNvSpPr/>
        </xdr:nvSpPr>
        <xdr:spPr>
          <a:xfrm>
            <a:off x="8601075" y="3042851"/>
            <a:ext cx="139702" cy="132149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FF000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32" name="Oval 29">
            <a:extLst>
              <a:ext uri="{FF2B5EF4-FFF2-40B4-BE49-F238E27FC236}">
                <a16:creationId xmlns:a16="http://schemas.microsoft.com/office/drawing/2014/main" id="{07FF9253-3D59-8DD7-EAC8-EEA6F9DD9AB0}"/>
              </a:ext>
            </a:extLst>
          </xdr:cNvPr>
          <xdr:cNvSpPr/>
        </xdr:nvSpPr>
        <xdr:spPr>
          <a:xfrm>
            <a:off x="8601075" y="2312913"/>
            <a:ext cx="139702" cy="132149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FFFF0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33" name="Oval 30">
            <a:extLst>
              <a:ext uri="{FF2B5EF4-FFF2-40B4-BE49-F238E27FC236}">
                <a16:creationId xmlns:a16="http://schemas.microsoft.com/office/drawing/2014/main" id="{408635C3-DB4F-BD4B-F8FF-53D08657250B}"/>
              </a:ext>
            </a:extLst>
          </xdr:cNvPr>
          <xdr:cNvSpPr/>
        </xdr:nvSpPr>
        <xdr:spPr>
          <a:xfrm>
            <a:off x="8601075" y="2130427"/>
            <a:ext cx="139702" cy="132149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4472C4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</xdr:grpSp>
    <xdr:clientData/>
  </xdr:oneCellAnchor>
  <xdr:oneCellAnchor>
    <xdr:from>
      <xdr:col>12</xdr:col>
      <xdr:colOff>25402</xdr:colOff>
      <xdr:row>29</xdr:row>
      <xdr:rowOff>25402</xdr:rowOff>
    </xdr:from>
    <xdr:ext cx="136529" cy="1054091"/>
    <xdr:grpSp>
      <xdr:nvGrpSpPr>
        <xdr:cNvPr id="69" name="Group 31">
          <a:extLst>
            <a:ext uri="{FF2B5EF4-FFF2-40B4-BE49-F238E27FC236}">
              <a16:creationId xmlns:a16="http://schemas.microsoft.com/office/drawing/2014/main" id="{D8234BB3-1D54-C38C-C5AE-E6A5399B60C2}"/>
            </a:ext>
          </a:extLst>
        </xdr:cNvPr>
        <xdr:cNvGrpSpPr/>
      </xdr:nvGrpSpPr>
      <xdr:grpSpPr>
        <a:xfrm>
          <a:off x="8626477" y="5559427"/>
          <a:ext cx="136529" cy="1054091"/>
          <a:chOff x="8626477" y="5559427"/>
          <a:chExt cx="136529" cy="1054091"/>
        </a:xfrm>
      </xdr:grpSpPr>
      <xdr:sp macro="" textlink="">
        <xdr:nvSpPr>
          <xdr:cNvPr id="70" name="Oval 32">
            <a:extLst>
              <a:ext uri="{FF2B5EF4-FFF2-40B4-BE49-F238E27FC236}">
                <a16:creationId xmlns:a16="http://schemas.microsoft.com/office/drawing/2014/main" id="{37CBC567-B7D2-F0DB-D061-C3CF6DEA7A2B}"/>
              </a:ext>
            </a:extLst>
          </xdr:cNvPr>
          <xdr:cNvSpPr/>
        </xdr:nvSpPr>
        <xdr:spPr>
          <a:xfrm>
            <a:off x="8626477" y="5927729"/>
            <a:ext cx="136529" cy="133346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FFC00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71" name="Oval 33">
            <a:extLst>
              <a:ext uri="{FF2B5EF4-FFF2-40B4-BE49-F238E27FC236}">
                <a16:creationId xmlns:a16="http://schemas.microsoft.com/office/drawing/2014/main" id="{FE8E6407-D661-50B3-A213-F76C9C69A20E}"/>
              </a:ext>
            </a:extLst>
          </xdr:cNvPr>
          <xdr:cNvSpPr/>
        </xdr:nvSpPr>
        <xdr:spPr>
          <a:xfrm>
            <a:off x="8626477" y="6111870"/>
            <a:ext cx="136529" cy="133346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00B05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72" name="Oval 34">
            <a:extLst>
              <a:ext uri="{FF2B5EF4-FFF2-40B4-BE49-F238E27FC236}">
                <a16:creationId xmlns:a16="http://schemas.microsoft.com/office/drawing/2014/main" id="{F4D0615E-4CDC-B1F0-5562-7A453AF78D18}"/>
              </a:ext>
            </a:extLst>
          </xdr:cNvPr>
          <xdr:cNvSpPr/>
        </xdr:nvSpPr>
        <xdr:spPr>
          <a:xfrm>
            <a:off x="8626477" y="6296021"/>
            <a:ext cx="136529" cy="133346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00000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73" name="Oval 35">
            <a:extLst>
              <a:ext uri="{FF2B5EF4-FFF2-40B4-BE49-F238E27FC236}">
                <a16:creationId xmlns:a16="http://schemas.microsoft.com/office/drawing/2014/main" id="{F97E6388-9571-EE2B-BE47-D3901ACA734C}"/>
              </a:ext>
            </a:extLst>
          </xdr:cNvPr>
          <xdr:cNvSpPr/>
        </xdr:nvSpPr>
        <xdr:spPr>
          <a:xfrm>
            <a:off x="8626477" y="6480172"/>
            <a:ext cx="136529" cy="133346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FF000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74" name="Oval 36">
            <a:extLst>
              <a:ext uri="{FF2B5EF4-FFF2-40B4-BE49-F238E27FC236}">
                <a16:creationId xmlns:a16="http://schemas.microsoft.com/office/drawing/2014/main" id="{9FFC33A6-DD8B-EF46-C5FD-35A7A77B1D7A}"/>
              </a:ext>
            </a:extLst>
          </xdr:cNvPr>
          <xdr:cNvSpPr/>
        </xdr:nvSpPr>
        <xdr:spPr>
          <a:xfrm>
            <a:off x="8626477" y="5743578"/>
            <a:ext cx="136529" cy="133346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FFFF0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75" name="Oval 37">
            <a:extLst>
              <a:ext uri="{FF2B5EF4-FFF2-40B4-BE49-F238E27FC236}">
                <a16:creationId xmlns:a16="http://schemas.microsoft.com/office/drawing/2014/main" id="{AFAC5560-0CC0-90A2-EBC5-71D60018D486}"/>
              </a:ext>
            </a:extLst>
          </xdr:cNvPr>
          <xdr:cNvSpPr/>
        </xdr:nvSpPr>
        <xdr:spPr>
          <a:xfrm>
            <a:off x="8626477" y="5559427"/>
            <a:ext cx="136529" cy="133346"/>
          </a:xfrm>
          <a:custGeom>
            <a:avLst/>
            <a:gdLst>
              <a:gd name="f0" fmla="val 21600000"/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+- 0 0 -360"/>
              <a:gd name="f10" fmla="+- 0 0 -180"/>
              <a:gd name="f11" fmla="abs f4"/>
              <a:gd name="f12" fmla="abs f5"/>
              <a:gd name="f13" fmla="abs f6"/>
              <a:gd name="f14" fmla="+- 2700000 f2 0"/>
              <a:gd name="f15" fmla="*/ f9 f1 1"/>
              <a:gd name="f16" fmla="*/ f10 f1 1"/>
              <a:gd name="f17" fmla="?: f11 f4 1"/>
              <a:gd name="f18" fmla="?: f12 f5 1"/>
              <a:gd name="f19" fmla="?: f13 f6 1"/>
              <a:gd name="f20" fmla="+- f14 0 f2"/>
              <a:gd name="f21" fmla="*/ f15 1 f3"/>
              <a:gd name="f22" fmla="*/ f16 1 f3"/>
              <a:gd name="f23" fmla="*/ f17 1 21600"/>
              <a:gd name="f24" fmla="*/ f18 1 21600"/>
              <a:gd name="f25" fmla="*/ 21600 f17 1"/>
              <a:gd name="f26" fmla="*/ 21600 f18 1"/>
              <a:gd name="f27" fmla="+- f20 f2 0"/>
              <a:gd name="f28" fmla="+- f21 0 f2"/>
              <a:gd name="f29" fmla="+- f22 0 f2"/>
              <a:gd name="f30" fmla="min f24 f23"/>
              <a:gd name="f31" fmla="*/ f25 1 f19"/>
              <a:gd name="f32" fmla="*/ f26 1 f19"/>
              <a:gd name="f33" fmla="*/ f27 f8 1"/>
              <a:gd name="f34" fmla="val f31"/>
              <a:gd name="f35" fmla="val f32"/>
              <a:gd name="f36" fmla="*/ f33 1 f1"/>
              <a:gd name="f37" fmla="*/ f7 f30 1"/>
              <a:gd name="f38" fmla="+- f35 0 f7"/>
              <a:gd name="f39" fmla="+- f34 0 f7"/>
              <a:gd name="f40" fmla="+- 0 0 f36"/>
              <a:gd name="f41" fmla="*/ f38 1 2"/>
              <a:gd name="f42" fmla="*/ f39 1 2"/>
              <a:gd name="f43" fmla="+- 0 0 f40"/>
              <a:gd name="f44" fmla="+- f7 f41 0"/>
              <a:gd name="f45" fmla="+- f7 f42 0"/>
              <a:gd name="f46" fmla="*/ f43 f1 1"/>
              <a:gd name="f47" fmla="*/ f42 f30 1"/>
              <a:gd name="f48" fmla="*/ f41 f30 1"/>
              <a:gd name="f49" fmla="*/ f46 1 f8"/>
              <a:gd name="f50" fmla="*/ f44 f30 1"/>
              <a:gd name="f51" fmla="+- f49 0 f2"/>
              <a:gd name="f52" fmla="cos 1 f51"/>
              <a:gd name="f53" fmla="sin 1 f51"/>
              <a:gd name="f54" fmla="+- 0 0 f52"/>
              <a:gd name="f55" fmla="+- 0 0 f53"/>
              <a:gd name="f56" fmla="+- 0 0 f54"/>
              <a:gd name="f57" fmla="+- 0 0 f55"/>
              <a:gd name="f58" fmla="val f56"/>
              <a:gd name="f59" fmla="val f57"/>
              <a:gd name="f60" fmla="*/ f58 f42 1"/>
              <a:gd name="f61" fmla="*/ f59 f41 1"/>
              <a:gd name="f62" fmla="+- f45 0 f60"/>
              <a:gd name="f63" fmla="+- f45 f60 0"/>
              <a:gd name="f64" fmla="+- f44 0 f61"/>
              <a:gd name="f65" fmla="+- f44 f61 0"/>
              <a:gd name="f66" fmla="*/ f62 f30 1"/>
              <a:gd name="f67" fmla="*/ f64 f30 1"/>
              <a:gd name="f68" fmla="*/ f63 f30 1"/>
              <a:gd name="f69" fmla="*/ f65 f30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8">
                <a:pos x="f66" y="f67"/>
              </a:cxn>
              <a:cxn ang="f29">
                <a:pos x="f66" y="f69"/>
              </a:cxn>
              <a:cxn ang="f29">
                <a:pos x="f68" y="f69"/>
              </a:cxn>
              <a:cxn ang="f28">
                <a:pos x="f68" y="f67"/>
              </a:cxn>
            </a:cxnLst>
            <a:rect l="f66" t="f67" r="f68" b="f69"/>
            <a:pathLst>
              <a:path>
                <a:moveTo>
                  <a:pt x="f37" y="f50"/>
                </a:moveTo>
                <a:arcTo wR="f47" hR="f48" stAng="f1" swAng="f0"/>
                <a:close/>
              </a:path>
            </a:pathLst>
          </a:custGeom>
          <a:solidFill>
            <a:srgbClr val="4472C4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en-US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</xdr:grpSp>
    <xdr:clientData/>
  </xdr:oneCellAnchor>
  <xdr:oneCellAnchor>
    <xdr:from>
      <xdr:col>17</xdr:col>
      <xdr:colOff>361946</xdr:colOff>
      <xdr:row>2</xdr:row>
      <xdr:rowOff>38103</xdr:rowOff>
    </xdr:from>
    <xdr:ext cx="142875" cy="152403"/>
    <xdr:sp macro="" textlink="">
      <xdr:nvSpPr>
        <xdr:cNvPr id="4" name="Rectangle 111">
          <a:extLst>
            <a:ext uri="{FF2B5EF4-FFF2-40B4-BE49-F238E27FC236}">
              <a16:creationId xmlns:a16="http://schemas.microsoft.com/office/drawing/2014/main" id="{CF80DD53-1133-7959-EC38-469B30902684}"/>
            </a:ext>
          </a:extLst>
        </xdr:cNvPr>
        <xdr:cNvSpPr/>
      </xdr:nvSpPr>
      <xdr:spPr>
        <a:xfrm>
          <a:off x="12296771" y="419103"/>
          <a:ext cx="142875" cy="152403"/>
        </a:xfrm>
        <a:prstGeom prst="rect">
          <a:avLst/>
        </a:prstGeom>
        <a:solidFill>
          <a:srgbClr val="70AD47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18</xdr:col>
      <xdr:colOff>352428</xdr:colOff>
      <xdr:row>2</xdr:row>
      <xdr:rowOff>28575</xdr:rowOff>
    </xdr:from>
    <xdr:ext cx="161921" cy="161921"/>
    <xdr:sp macro="" textlink="">
      <xdr:nvSpPr>
        <xdr:cNvPr id="5" name="Isosceles Triangle 112">
          <a:extLst>
            <a:ext uri="{FF2B5EF4-FFF2-40B4-BE49-F238E27FC236}">
              <a16:creationId xmlns:a16="http://schemas.microsoft.com/office/drawing/2014/main" id="{1A13FC62-EA2F-F6A9-C942-7498C300531F}"/>
            </a:ext>
          </a:extLst>
        </xdr:cNvPr>
        <xdr:cNvSpPr/>
      </xdr:nvSpPr>
      <xdr:spPr>
        <a:xfrm>
          <a:off x="13134978" y="409575"/>
          <a:ext cx="161921" cy="161921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val 50000"/>
            <a:gd name="f8" fmla="+- 0 0 -360"/>
            <a:gd name="f9" fmla="+- 0 0 -270"/>
            <a:gd name="f10" fmla="+- 0 0 -180"/>
            <a:gd name="f11" fmla="+- 0 0 -90"/>
            <a:gd name="f12" fmla="abs f3"/>
            <a:gd name="f13" fmla="abs f4"/>
            <a:gd name="f14" fmla="abs f5"/>
            <a:gd name="f15" fmla="*/ f8 f0 1"/>
            <a:gd name="f16" fmla="*/ f9 f0 1"/>
            <a:gd name="f17" fmla="*/ f10 f0 1"/>
            <a:gd name="f18" fmla="*/ f11 f0 1"/>
            <a:gd name="f19" fmla="?: f12 f3 1"/>
            <a:gd name="f20" fmla="?: f13 f4 1"/>
            <a:gd name="f21" fmla="?: f14 f5 1"/>
            <a:gd name="f22" fmla="*/ f15 1 f2"/>
            <a:gd name="f23" fmla="*/ f16 1 f2"/>
            <a:gd name="f24" fmla="*/ f17 1 f2"/>
            <a:gd name="f25" fmla="*/ f18 1 f2"/>
            <a:gd name="f26" fmla="*/ f19 1 21600"/>
            <a:gd name="f27" fmla="*/ f20 1 21600"/>
            <a:gd name="f28" fmla="*/ 21600 f19 1"/>
            <a:gd name="f29" fmla="*/ 21600 f20 1"/>
            <a:gd name="f30" fmla="+- f22 0 f1"/>
            <a:gd name="f31" fmla="+- f23 0 f1"/>
            <a:gd name="f32" fmla="+- f24 0 f1"/>
            <a:gd name="f33" fmla="+- f25 0 f1"/>
            <a:gd name="f34" fmla="min f27 f26"/>
            <a:gd name="f35" fmla="*/ f28 1 f21"/>
            <a:gd name="f36" fmla="*/ f29 1 f21"/>
            <a:gd name="f37" fmla="val f35"/>
            <a:gd name="f38" fmla="val f36"/>
            <a:gd name="f39" fmla="*/ f6 f34 1"/>
            <a:gd name="f40" fmla="+- f38 0 f6"/>
            <a:gd name="f41" fmla="+- f37 0 f6"/>
            <a:gd name="f42" fmla="*/ f38 f34 1"/>
            <a:gd name="f43" fmla="*/ f37 f34 1"/>
            <a:gd name="f44" fmla="*/ f40 1 2"/>
            <a:gd name="f45" fmla="*/ f41 1 2"/>
            <a:gd name="f46" fmla="*/ f41 f7 1"/>
            <a:gd name="f47" fmla="+- f6 f44 0"/>
            <a:gd name="f48" fmla="*/ f46 1 200000"/>
            <a:gd name="f49" fmla="*/ f46 1 100000"/>
            <a:gd name="f50" fmla="+- f48 f45 0"/>
            <a:gd name="f51" fmla="*/ f48 f34 1"/>
            <a:gd name="f52" fmla="*/ f47 f34 1"/>
            <a:gd name="f53" fmla="*/ f49 f34 1"/>
            <a:gd name="f54" fmla="*/ f50 f3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53" y="f39"/>
            </a:cxn>
            <a:cxn ang="f31">
              <a:pos x="f51" y="f52"/>
            </a:cxn>
            <a:cxn ang="f32">
              <a:pos x="f39" y="f42"/>
            </a:cxn>
            <a:cxn ang="f32">
              <a:pos x="f53" y="f42"/>
            </a:cxn>
            <a:cxn ang="f32">
              <a:pos x="f43" y="f42"/>
            </a:cxn>
            <a:cxn ang="f33">
              <a:pos x="f54" y="f52"/>
            </a:cxn>
          </a:cxnLst>
          <a:rect l="f51" t="f52" r="f54" b="f42"/>
          <a:pathLst>
            <a:path>
              <a:moveTo>
                <a:pt x="f39" y="f42"/>
              </a:moveTo>
              <a:lnTo>
                <a:pt x="f53" y="f39"/>
              </a:lnTo>
              <a:lnTo>
                <a:pt x="f43" y="f42"/>
              </a:lnTo>
              <a:close/>
            </a:path>
          </a:pathLst>
        </a:custGeom>
        <a:solidFill>
          <a:srgbClr val="70AD47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542"/>
  </sheetPr>
  <dimension ref="A1:Z35"/>
  <sheetViews>
    <sheetView tabSelected="1" workbookViewId="0"/>
  </sheetViews>
  <sheetFormatPr defaultRowHeight="15" x14ac:dyDescent="0.25"/>
  <cols>
    <col min="1" max="1" width="2.7109375" customWidth="1"/>
    <col min="2" max="2" width="13.28515625" style="3" customWidth="1"/>
    <col min="3" max="3" width="2.7109375" style="3" customWidth="1"/>
    <col min="4" max="4" width="9.140625" style="3" customWidth="1"/>
    <col min="5" max="5" width="13.28515625" style="3" customWidth="1"/>
    <col min="6" max="6" width="13.28515625" style="4" customWidth="1"/>
    <col min="7" max="8" width="12.7109375" style="5" customWidth="1"/>
    <col min="9" max="9" width="12.7109375" style="6" customWidth="1"/>
    <col min="10" max="10" width="14.28515625" style="4" customWidth="1"/>
    <col min="11" max="11" width="9.140625" customWidth="1"/>
    <col min="12" max="12" width="13" style="3" customWidth="1"/>
    <col min="13" max="13" width="2.7109375" customWidth="1"/>
    <col min="14" max="14" width="9.140625" customWidth="1"/>
    <col min="15" max="19" width="12.7109375" customWidth="1"/>
    <col min="20" max="20" width="12.7109375" style="3" customWidth="1"/>
    <col min="21" max="22" width="14.28515625" style="3" customWidth="1"/>
    <col min="23" max="23" width="9.140625" customWidth="1"/>
  </cols>
  <sheetData>
    <row r="1" spans="1:26" x14ac:dyDescent="0.25">
      <c r="A1" s="1"/>
      <c r="B1" s="2"/>
    </row>
    <row r="2" spans="1:26" x14ac:dyDescent="0.25">
      <c r="A2" s="1"/>
      <c r="B2" s="38" t="s">
        <v>0</v>
      </c>
      <c r="C2" s="38"/>
      <c r="D2" s="38"/>
      <c r="E2" s="38"/>
      <c r="F2" s="38"/>
      <c r="G2" s="38"/>
      <c r="H2" s="38"/>
      <c r="I2" s="38"/>
      <c r="J2" s="38"/>
      <c r="L2" s="38" t="s">
        <v>1</v>
      </c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6" x14ac:dyDescent="0.25">
      <c r="M3" s="3"/>
      <c r="N3" s="3"/>
      <c r="O3" s="3"/>
      <c r="P3" s="4"/>
      <c r="Q3" s="4"/>
      <c r="R3" s="5"/>
      <c r="S3" s="5"/>
      <c r="T3" s="6"/>
      <c r="U3" s="4"/>
      <c r="V3" s="4"/>
    </row>
    <row r="4" spans="1:26" s="7" customFormat="1" ht="15.75" customHeight="1" x14ac:dyDescent="0.25">
      <c r="B4" s="8" t="s">
        <v>2</v>
      </c>
      <c r="C4" s="8"/>
      <c r="D4" s="8" t="s">
        <v>3</v>
      </c>
      <c r="E4" s="8" t="s">
        <v>4</v>
      </c>
      <c r="F4" s="9" t="s">
        <v>5</v>
      </c>
      <c r="G4" s="10" t="s">
        <v>6</v>
      </c>
      <c r="H4" s="10" t="s">
        <v>6</v>
      </c>
      <c r="I4" s="11" t="s">
        <v>7</v>
      </c>
      <c r="J4" s="9" t="s">
        <v>8</v>
      </c>
      <c r="L4" s="8" t="s">
        <v>2</v>
      </c>
      <c r="M4" s="8"/>
      <c r="N4" s="8" t="s">
        <v>3</v>
      </c>
      <c r="O4" s="8" t="s">
        <v>4</v>
      </c>
      <c r="P4" s="9" t="s">
        <v>5</v>
      </c>
      <c r="Q4" s="9" t="s">
        <v>5</v>
      </c>
      <c r="R4" s="10" t="s">
        <v>6</v>
      </c>
      <c r="S4" s="10" t="s">
        <v>6</v>
      </c>
      <c r="T4" s="11" t="s">
        <v>7</v>
      </c>
      <c r="U4" s="9" t="s">
        <v>8</v>
      </c>
      <c r="V4" s="9" t="s">
        <v>8</v>
      </c>
    </row>
    <row r="5" spans="1:26" x14ac:dyDescent="0.25">
      <c r="B5" s="3" t="s">
        <v>9</v>
      </c>
      <c r="E5" s="3" t="s">
        <v>10</v>
      </c>
      <c r="F5" s="4" t="s">
        <v>11</v>
      </c>
      <c r="G5" s="5" t="s">
        <v>12</v>
      </c>
      <c r="H5" s="5" t="s">
        <v>12</v>
      </c>
      <c r="I5" s="6" t="s">
        <v>10</v>
      </c>
      <c r="J5" s="4" t="s">
        <v>11</v>
      </c>
      <c r="L5" s="3" t="s">
        <v>13</v>
      </c>
      <c r="M5" s="3"/>
      <c r="N5" s="3"/>
      <c r="O5" s="3" t="s">
        <v>14</v>
      </c>
      <c r="P5" s="4" t="s">
        <v>15</v>
      </c>
      <c r="Q5" s="4" t="s">
        <v>16</v>
      </c>
      <c r="R5" s="5" t="s">
        <v>17</v>
      </c>
      <c r="S5" s="5" t="s">
        <v>17</v>
      </c>
      <c r="T5" s="3" t="s">
        <v>14</v>
      </c>
      <c r="U5" s="4" t="s">
        <v>15</v>
      </c>
      <c r="V5" s="4" t="s">
        <v>16</v>
      </c>
    </row>
    <row r="6" spans="1:26" x14ac:dyDescent="0.25">
      <c r="B6" s="12">
        <v>60</v>
      </c>
      <c r="C6" s="13"/>
      <c r="D6" s="14">
        <v>44</v>
      </c>
      <c r="E6" s="15">
        <v>70</v>
      </c>
      <c r="F6" s="16">
        <v>20.2</v>
      </c>
      <c r="G6" s="17">
        <v>0.89200000000000002</v>
      </c>
      <c r="H6" s="17">
        <f t="shared" ref="H6:H35" si="0">G6/0.866</f>
        <v>1.0300230946882218</v>
      </c>
      <c r="I6" s="18"/>
      <c r="J6" s="19"/>
      <c r="L6" s="12">
        <v>4.0999999999999996</v>
      </c>
      <c r="M6" s="13"/>
      <c r="N6" s="14">
        <v>44</v>
      </c>
      <c r="O6" s="20">
        <f t="shared" ref="O6:O35" si="1">E6/3.2808</f>
        <v>21.336259448914898</v>
      </c>
      <c r="P6" s="16">
        <f t="shared" ref="P6:P35" si="2">F6*0.2271247</f>
        <v>4.5879189399999998</v>
      </c>
      <c r="Q6" s="16">
        <f t="shared" ref="Q6:Q35" si="3">F6*3.785411</f>
        <v>76.465302199999996</v>
      </c>
      <c r="R6" s="17">
        <f t="shared" ref="R6:R35" si="4">G6*25.4</f>
        <v>22.6568</v>
      </c>
      <c r="S6" s="17">
        <f t="shared" ref="S6:S35" si="5">H6*25.4</f>
        <v>26.162586605080833</v>
      </c>
      <c r="T6" s="21"/>
      <c r="U6" s="21"/>
      <c r="V6" s="21"/>
    </row>
    <row r="7" spans="1:26" x14ac:dyDescent="0.25">
      <c r="B7" s="22"/>
      <c r="D7" s="23">
        <v>48</v>
      </c>
      <c r="E7" s="24">
        <v>74</v>
      </c>
      <c r="F7" s="4">
        <v>27.6</v>
      </c>
      <c r="G7" s="5">
        <v>1.075</v>
      </c>
      <c r="H7" s="5">
        <f t="shared" si="0"/>
        <v>1.241339491916859</v>
      </c>
      <c r="I7" s="18"/>
      <c r="J7" s="19"/>
      <c r="L7" s="22"/>
      <c r="M7" s="3"/>
      <c r="N7" s="23">
        <v>48</v>
      </c>
      <c r="O7" s="25">
        <f t="shared" si="1"/>
        <v>22.555474274567178</v>
      </c>
      <c r="P7" s="4">
        <f t="shared" si="2"/>
        <v>6.2686417200000006</v>
      </c>
      <c r="Q7" s="4">
        <f t="shared" si="3"/>
        <v>104.4773436</v>
      </c>
      <c r="R7" s="5">
        <f t="shared" si="4"/>
        <v>27.304999999999996</v>
      </c>
      <c r="S7" s="5">
        <f t="shared" si="5"/>
        <v>31.530023094688218</v>
      </c>
      <c r="T7" s="21"/>
      <c r="U7" s="21"/>
      <c r="V7" s="21"/>
    </row>
    <row r="8" spans="1:26" x14ac:dyDescent="0.25">
      <c r="B8" s="22"/>
      <c r="D8" s="23">
        <v>52</v>
      </c>
      <c r="E8" s="22">
        <v>78</v>
      </c>
      <c r="F8" s="4">
        <v>32.200000000000003</v>
      </c>
      <c r="G8" s="5">
        <v>1.1870000000000001</v>
      </c>
      <c r="H8" s="5">
        <f t="shared" si="0"/>
        <v>1.3706697459584296</v>
      </c>
      <c r="I8" s="18"/>
      <c r="J8" s="19"/>
      <c r="L8" s="22"/>
      <c r="M8" s="3"/>
      <c r="N8" s="23">
        <v>52</v>
      </c>
      <c r="O8" s="26">
        <f t="shared" si="1"/>
        <v>23.774689100219458</v>
      </c>
      <c r="P8" s="4">
        <f t="shared" si="2"/>
        <v>7.3134153400000015</v>
      </c>
      <c r="Q8" s="4">
        <f t="shared" si="3"/>
        <v>121.89023420000001</v>
      </c>
      <c r="R8" s="5">
        <f t="shared" si="4"/>
        <v>30.149799999999999</v>
      </c>
      <c r="S8" s="5">
        <f t="shared" si="5"/>
        <v>34.815011547344113</v>
      </c>
      <c r="T8" s="21"/>
      <c r="U8" s="21"/>
      <c r="V8" s="21"/>
    </row>
    <row r="9" spans="1:26" x14ac:dyDescent="0.25">
      <c r="B9" s="22"/>
      <c r="D9" s="23">
        <v>56</v>
      </c>
      <c r="E9" s="22">
        <v>82</v>
      </c>
      <c r="F9" s="4">
        <v>35.700000000000003</v>
      </c>
      <c r="G9" s="5">
        <v>1.228</v>
      </c>
      <c r="H9" s="5">
        <f t="shared" si="0"/>
        <v>1.418013856812933</v>
      </c>
      <c r="I9" s="18"/>
      <c r="J9" s="19"/>
      <c r="L9" s="22"/>
      <c r="M9" s="3"/>
      <c r="N9" s="23">
        <v>56</v>
      </c>
      <c r="O9" s="26">
        <f t="shared" si="1"/>
        <v>24.993903925871738</v>
      </c>
      <c r="P9" s="4">
        <f t="shared" si="2"/>
        <v>8.1083517900000004</v>
      </c>
      <c r="Q9" s="4">
        <f t="shared" si="3"/>
        <v>135.13917270000002</v>
      </c>
      <c r="R9" s="5">
        <f t="shared" si="4"/>
        <v>31.191199999999998</v>
      </c>
      <c r="S9" s="5">
        <f t="shared" si="5"/>
        <v>36.017551963048497</v>
      </c>
      <c r="T9" s="21"/>
      <c r="U9" s="21"/>
      <c r="V9" s="21"/>
    </row>
    <row r="10" spans="1:26" x14ac:dyDescent="0.25">
      <c r="B10" s="22"/>
      <c r="D10" s="23">
        <v>60</v>
      </c>
      <c r="E10" s="22">
        <v>86</v>
      </c>
      <c r="F10" s="4">
        <v>39.200000000000003</v>
      </c>
      <c r="G10" s="5">
        <v>1.288</v>
      </c>
      <c r="H10" s="5">
        <f t="shared" si="0"/>
        <v>1.4872979214780602</v>
      </c>
      <c r="I10" s="18"/>
      <c r="J10" s="19"/>
      <c r="L10" s="22"/>
      <c r="M10" s="3"/>
      <c r="N10" s="23">
        <v>60</v>
      </c>
      <c r="O10" s="26">
        <f t="shared" si="1"/>
        <v>26.213118751524018</v>
      </c>
      <c r="P10" s="4">
        <f t="shared" si="2"/>
        <v>8.903288240000002</v>
      </c>
      <c r="Q10" s="4">
        <f t="shared" si="3"/>
        <v>148.3881112</v>
      </c>
      <c r="R10" s="5">
        <f t="shared" si="4"/>
        <v>32.715199999999996</v>
      </c>
      <c r="S10" s="5">
        <f t="shared" si="5"/>
        <v>37.777367205542724</v>
      </c>
      <c r="T10" s="21"/>
      <c r="U10" s="21"/>
      <c r="V10" s="21"/>
    </row>
    <row r="11" spans="1:26" x14ac:dyDescent="0.25">
      <c r="B11" s="27"/>
      <c r="C11" s="28"/>
      <c r="D11" s="29">
        <v>64</v>
      </c>
      <c r="E11" s="27">
        <v>90</v>
      </c>
      <c r="F11" s="30">
        <v>43</v>
      </c>
      <c r="G11" s="31">
        <v>1.3160000000000001</v>
      </c>
      <c r="H11" s="31">
        <f t="shared" si="0"/>
        <v>1.5196304849884528</v>
      </c>
      <c r="I11" s="18"/>
      <c r="J11" s="19"/>
      <c r="L11" s="27"/>
      <c r="M11" s="28"/>
      <c r="N11" s="29">
        <v>64</v>
      </c>
      <c r="O11" s="32">
        <f t="shared" si="1"/>
        <v>27.432333577176298</v>
      </c>
      <c r="P11" s="30">
        <f t="shared" si="2"/>
        <v>9.7663621000000003</v>
      </c>
      <c r="Q11" s="30">
        <f t="shared" si="3"/>
        <v>162.772673</v>
      </c>
      <c r="R11" s="31">
        <f t="shared" si="4"/>
        <v>33.426400000000001</v>
      </c>
      <c r="S11" s="31">
        <f t="shared" si="5"/>
        <v>38.598614318706701</v>
      </c>
      <c r="T11" s="21"/>
      <c r="U11" s="21"/>
      <c r="V11" s="21"/>
    </row>
    <row r="12" spans="1:26" x14ac:dyDescent="0.25">
      <c r="B12" s="12">
        <v>70</v>
      </c>
      <c r="C12" s="13"/>
      <c r="D12" s="14">
        <v>44</v>
      </c>
      <c r="E12" s="12">
        <v>73</v>
      </c>
      <c r="F12" s="16">
        <v>21.3</v>
      </c>
      <c r="G12" s="17">
        <v>0.95299999999999996</v>
      </c>
      <c r="H12" s="17">
        <f t="shared" si="0"/>
        <v>1.1004618937644342</v>
      </c>
      <c r="I12" s="33">
        <v>50</v>
      </c>
      <c r="J12" s="34">
        <v>25.5</v>
      </c>
      <c r="L12" s="12">
        <v>4.8</v>
      </c>
      <c r="M12" s="13"/>
      <c r="N12" s="14">
        <v>44</v>
      </c>
      <c r="O12" s="35">
        <f t="shared" si="1"/>
        <v>22.250670568154106</v>
      </c>
      <c r="P12" s="16">
        <f t="shared" si="2"/>
        <v>4.8377561100000008</v>
      </c>
      <c r="Q12" s="16">
        <f t="shared" si="3"/>
        <v>80.629254299999999</v>
      </c>
      <c r="R12" s="17">
        <f t="shared" si="4"/>
        <v>24.206199999999999</v>
      </c>
      <c r="S12" s="17">
        <f t="shared" si="5"/>
        <v>27.951732101616624</v>
      </c>
      <c r="T12" s="36">
        <v>15.8</v>
      </c>
      <c r="U12" s="36">
        <v>5.7377561100000012</v>
      </c>
      <c r="V12" s="36">
        <v>95.629254299999999</v>
      </c>
      <c r="Y12" s="37"/>
      <c r="Z12" s="37"/>
    </row>
    <row r="13" spans="1:26" x14ac:dyDescent="0.25">
      <c r="B13" s="22"/>
      <c r="D13" s="23">
        <v>48</v>
      </c>
      <c r="E13" s="22">
        <v>77</v>
      </c>
      <c r="F13" s="4">
        <v>29.8</v>
      </c>
      <c r="G13" s="5">
        <v>1.0509999999999999</v>
      </c>
      <c r="H13" s="5">
        <f t="shared" si="0"/>
        <v>1.2136258660508084</v>
      </c>
      <c r="I13" s="33">
        <v>50</v>
      </c>
      <c r="J13" s="34">
        <v>33.6</v>
      </c>
      <c r="L13" s="22"/>
      <c r="M13" s="3"/>
      <c r="N13" s="23">
        <v>48</v>
      </c>
      <c r="O13" s="26">
        <f t="shared" si="1"/>
        <v>23.469885393806386</v>
      </c>
      <c r="P13" s="4">
        <f t="shared" si="2"/>
        <v>6.768316060000001</v>
      </c>
      <c r="Q13" s="4">
        <f t="shared" si="3"/>
        <v>112.8052478</v>
      </c>
      <c r="R13" s="5">
        <f t="shared" si="4"/>
        <v>26.695399999999996</v>
      </c>
      <c r="S13" s="5">
        <f t="shared" si="5"/>
        <v>30.826096997690531</v>
      </c>
      <c r="T13" s="36">
        <v>15.2</v>
      </c>
      <c r="U13" s="36">
        <v>7.6483160600000017</v>
      </c>
      <c r="V13" s="36">
        <v>127.8052478</v>
      </c>
      <c r="Y13" s="37"/>
      <c r="Z13" s="37"/>
    </row>
    <row r="14" spans="1:26" x14ac:dyDescent="0.25">
      <c r="B14" s="22"/>
      <c r="D14" s="23">
        <v>52</v>
      </c>
      <c r="E14" s="22">
        <v>81</v>
      </c>
      <c r="F14" s="4">
        <v>34.5</v>
      </c>
      <c r="G14" s="5">
        <v>1.119</v>
      </c>
      <c r="H14" s="5">
        <f t="shared" si="0"/>
        <v>1.292147806004619</v>
      </c>
      <c r="I14" s="33">
        <v>50</v>
      </c>
      <c r="J14" s="34">
        <v>39.800000000000004</v>
      </c>
      <c r="L14" s="22"/>
      <c r="M14" s="3"/>
      <c r="N14" s="23">
        <v>52</v>
      </c>
      <c r="O14" s="26">
        <f t="shared" si="1"/>
        <v>24.689100219458666</v>
      </c>
      <c r="P14" s="4">
        <f t="shared" si="2"/>
        <v>7.8358021500000001</v>
      </c>
      <c r="Q14" s="4">
        <f t="shared" si="3"/>
        <v>130.59667949999999</v>
      </c>
      <c r="R14" s="5">
        <f t="shared" si="4"/>
        <v>28.422599999999999</v>
      </c>
      <c r="S14" s="5">
        <f t="shared" si="5"/>
        <v>32.82055427251732</v>
      </c>
      <c r="T14" s="36">
        <v>15.2</v>
      </c>
      <c r="U14" s="36">
        <v>8.9358021500000007</v>
      </c>
      <c r="V14" s="36">
        <v>148.59667949999999</v>
      </c>
      <c r="Y14" s="37"/>
      <c r="Z14" s="37"/>
    </row>
    <row r="15" spans="1:26" x14ac:dyDescent="0.25">
      <c r="B15" s="22"/>
      <c r="D15" s="23">
        <v>56</v>
      </c>
      <c r="E15" s="22">
        <v>85</v>
      </c>
      <c r="F15" s="4">
        <v>38.700000000000003</v>
      </c>
      <c r="G15" s="5">
        <v>1.18</v>
      </c>
      <c r="H15" s="5">
        <f t="shared" si="0"/>
        <v>1.3625866050808313</v>
      </c>
      <c r="I15" s="33">
        <v>50</v>
      </c>
      <c r="J15" s="34">
        <v>42</v>
      </c>
      <c r="L15" s="22"/>
      <c r="M15" s="3"/>
      <c r="N15" s="23">
        <v>56</v>
      </c>
      <c r="O15" s="26">
        <f t="shared" si="1"/>
        <v>25.908315045110946</v>
      </c>
      <c r="P15" s="4">
        <f t="shared" si="2"/>
        <v>8.7897258900000015</v>
      </c>
      <c r="Q15" s="4">
        <f t="shared" si="3"/>
        <v>146.49540569999999</v>
      </c>
      <c r="R15" s="5">
        <f t="shared" si="4"/>
        <v>29.971999999999998</v>
      </c>
      <c r="S15" s="5">
        <f t="shared" si="5"/>
        <v>34.609699769053115</v>
      </c>
      <c r="T15" s="36">
        <v>15.2</v>
      </c>
      <c r="U15" s="36">
        <v>9.3897258899999994</v>
      </c>
      <c r="V15" s="36">
        <v>156.09540570000001</v>
      </c>
      <c r="Y15" s="37"/>
      <c r="Z15" s="37"/>
    </row>
    <row r="16" spans="1:26" x14ac:dyDescent="0.25">
      <c r="B16" s="22"/>
      <c r="D16" s="23">
        <v>60</v>
      </c>
      <c r="E16" s="22">
        <v>90</v>
      </c>
      <c r="F16" s="4">
        <v>42.5</v>
      </c>
      <c r="G16" s="5">
        <v>1.2549999999999999</v>
      </c>
      <c r="H16" s="5">
        <f t="shared" si="0"/>
        <v>1.44919168591224</v>
      </c>
      <c r="I16" s="33">
        <v>49</v>
      </c>
      <c r="J16" s="34">
        <v>47.2</v>
      </c>
      <c r="L16" s="22"/>
      <c r="M16" s="3"/>
      <c r="N16" s="23">
        <v>60</v>
      </c>
      <c r="O16" s="26">
        <f t="shared" si="1"/>
        <v>27.432333577176298</v>
      </c>
      <c r="P16" s="4">
        <f t="shared" si="2"/>
        <v>9.6527997499999998</v>
      </c>
      <c r="Q16" s="4">
        <f t="shared" si="3"/>
        <v>160.87996749999999</v>
      </c>
      <c r="R16" s="5">
        <f t="shared" si="4"/>
        <v>31.876999999999995</v>
      </c>
      <c r="S16" s="5">
        <f t="shared" si="5"/>
        <v>36.809468822170892</v>
      </c>
      <c r="T16" s="36">
        <v>14.8</v>
      </c>
      <c r="U16" s="36">
        <v>10.552799749999998</v>
      </c>
      <c r="V16" s="36">
        <v>175.2799675</v>
      </c>
      <c r="Y16" s="37"/>
      <c r="Z16" s="37"/>
    </row>
    <row r="17" spans="2:26" x14ac:dyDescent="0.25">
      <c r="B17" s="27"/>
      <c r="C17" s="28"/>
      <c r="D17" s="29">
        <v>64</v>
      </c>
      <c r="E17" s="27">
        <v>94</v>
      </c>
      <c r="F17" s="30">
        <v>46.3</v>
      </c>
      <c r="G17" s="31">
        <v>1.268</v>
      </c>
      <c r="H17" s="31">
        <f t="shared" si="0"/>
        <v>1.464203233256351</v>
      </c>
      <c r="I17" s="33">
        <v>49</v>
      </c>
      <c r="J17" s="34">
        <v>50.899999999999991</v>
      </c>
      <c r="L17" s="27"/>
      <c r="M17" s="28"/>
      <c r="N17" s="29">
        <v>64</v>
      </c>
      <c r="O17" s="32">
        <f t="shared" si="1"/>
        <v>28.651548402828578</v>
      </c>
      <c r="P17" s="30">
        <f t="shared" si="2"/>
        <v>10.51587361</v>
      </c>
      <c r="Q17" s="30">
        <f t="shared" si="3"/>
        <v>175.26452929999999</v>
      </c>
      <c r="R17" s="31">
        <f t="shared" si="4"/>
        <v>32.2072</v>
      </c>
      <c r="S17" s="31">
        <f t="shared" si="5"/>
        <v>37.190762124711313</v>
      </c>
      <c r="T17" s="36">
        <v>15</v>
      </c>
      <c r="U17" s="36">
        <v>11.375873610000001</v>
      </c>
      <c r="V17" s="36">
        <v>188.46452929999998</v>
      </c>
      <c r="Y17" s="37"/>
      <c r="Z17" s="37"/>
    </row>
    <row r="18" spans="2:26" x14ac:dyDescent="0.25">
      <c r="B18" s="12">
        <v>80</v>
      </c>
      <c r="C18" s="13"/>
      <c r="D18" s="14">
        <v>44</v>
      </c>
      <c r="E18" s="12">
        <v>75</v>
      </c>
      <c r="F18" s="16">
        <v>22.8</v>
      </c>
      <c r="G18" s="17">
        <v>0.92100000000000004</v>
      </c>
      <c r="H18" s="17">
        <f t="shared" si="0"/>
        <v>1.0635103926096998</v>
      </c>
      <c r="I18" s="33">
        <v>51</v>
      </c>
      <c r="J18" s="34">
        <v>27.700000000000006</v>
      </c>
      <c r="L18" s="12">
        <v>5.5</v>
      </c>
      <c r="M18" s="13"/>
      <c r="N18" s="14">
        <v>44</v>
      </c>
      <c r="O18" s="35">
        <f t="shared" si="1"/>
        <v>22.860277980980246</v>
      </c>
      <c r="P18" s="16">
        <f t="shared" si="2"/>
        <v>5.1784431600000005</v>
      </c>
      <c r="Q18" s="16">
        <f t="shared" si="3"/>
        <v>86.307370800000001</v>
      </c>
      <c r="R18" s="17">
        <f t="shared" si="4"/>
        <v>23.3934</v>
      </c>
      <c r="S18" s="17">
        <f t="shared" si="5"/>
        <v>27.013163972286375</v>
      </c>
      <c r="T18" s="36">
        <v>15.6</v>
      </c>
      <c r="U18" s="36">
        <v>6.2884431599999999</v>
      </c>
      <c r="V18" s="36">
        <v>105.5073708</v>
      </c>
      <c r="Y18" s="37"/>
      <c r="Z18" s="37"/>
    </row>
    <row r="19" spans="2:26" x14ac:dyDescent="0.25">
      <c r="B19" s="22"/>
      <c r="D19" s="23">
        <v>48</v>
      </c>
      <c r="E19" s="22">
        <v>80</v>
      </c>
      <c r="F19" s="4">
        <v>31.7</v>
      </c>
      <c r="G19" s="5">
        <v>1.0429999999999999</v>
      </c>
      <c r="H19" s="5">
        <f t="shared" si="0"/>
        <v>1.2043879907621247</v>
      </c>
      <c r="I19" s="33">
        <v>50</v>
      </c>
      <c r="J19" s="34">
        <v>35.4</v>
      </c>
      <c r="L19" s="22"/>
      <c r="M19" s="3"/>
      <c r="N19" s="23">
        <v>48</v>
      </c>
      <c r="O19" s="26">
        <f t="shared" si="1"/>
        <v>24.384296513045598</v>
      </c>
      <c r="P19" s="4">
        <f t="shared" si="2"/>
        <v>7.1998529900000001</v>
      </c>
      <c r="Q19" s="4">
        <f t="shared" si="3"/>
        <v>119.99752869999999</v>
      </c>
      <c r="R19" s="5">
        <f t="shared" si="4"/>
        <v>26.492199999999997</v>
      </c>
      <c r="S19" s="5">
        <f t="shared" si="5"/>
        <v>30.591454965357965</v>
      </c>
      <c r="T19" s="36">
        <v>15.2</v>
      </c>
      <c r="U19" s="36">
        <v>8.0798529899999991</v>
      </c>
      <c r="V19" s="36">
        <v>134.99752869999998</v>
      </c>
      <c r="Y19" s="37"/>
      <c r="Z19" s="37"/>
    </row>
    <row r="20" spans="2:26" x14ac:dyDescent="0.25">
      <c r="B20" s="22"/>
      <c r="D20" s="23">
        <v>52</v>
      </c>
      <c r="E20" s="22">
        <v>84</v>
      </c>
      <c r="F20" s="4">
        <v>36.5</v>
      </c>
      <c r="G20" s="5">
        <v>1.1120000000000001</v>
      </c>
      <c r="H20" s="5">
        <f t="shared" si="0"/>
        <v>1.2840646651270209</v>
      </c>
      <c r="I20" s="33">
        <v>50</v>
      </c>
      <c r="J20" s="34">
        <v>41.699999999999996</v>
      </c>
      <c r="L20" s="22"/>
      <c r="M20" s="3"/>
      <c r="N20" s="23">
        <v>52</v>
      </c>
      <c r="O20" s="26">
        <f t="shared" si="1"/>
        <v>25.603511338697878</v>
      </c>
      <c r="P20" s="4">
        <f t="shared" si="2"/>
        <v>8.2900515500000012</v>
      </c>
      <c r="Q20" s="4">
        <f t="shared" si="3"/>
        <v>138.16750149999999</v>
      </c>
      <c r="R20" s="5">
        <f t="shared" si="4"/>
        <v>28.244800000000001</v>
      </c>
      <c r="S20" s="5">
        <f t="shared" si="5"/>
        <v>32.615242494226329</v>
      </c>
      <c r="T20" s="36">
        <v>15.2</v>
      </c>
      <c r="U20" s="36">
        <v>9.4800515500000024</v>
      </c>
      <c r="V20" s="36">
        <v>157.9675015</v>
      </c>
      <c r="Y20" s="37"/>
      <c r="Z20" s="37"/>
    </row>
    <row r="21" spans="2:26" x14ac:dyDescent="0.25">
      <c r="B21" s="22"/>
      <c r="D21" s="23">
        <v>56</v>
      </c>
      <c r="E21" s="22">
        <v>89</v>
      </c>
      <c r="F21" s="4">
        <v>41.4</v>
      </c>
      <c r="G21" s="5">
        <v>1.157</v>
      </c>
      <c r="H21" s="5">
        <f t="shared" si="0"/>
        <v>1.336027713625866</v>
      </c>
      <c r="I21" s="33">
        <v>50</v>
      </c>
      <c r="J21" s="34">
        <v>44.699999999999989</v>
      </c>
      <c r="L21" s="22"/>
      <c r="M21" s="3"/>
      <c r="N21" s="23">
        <v>56</v>
      </c>
      <c r="O21" s="26">
        <f t="shared" si="1"/>
        <v>27.127529870763226</v>
      </c>
      <c r="P21" s="4">
        <f t="shared" si="2"/>
        <v>9.4029625800000005</v>
      </c>
      <c r="Q21" s="4">
        <f t="shared" si="3"/>
        <v>156.71601539999997</v>
      </c>
      <c r="R21" s="5">
        <f t="shared" si="4"/>
        <v>29.387799999999999</v>
      </c>
      <c r="S21" s="5">
        <f t="shared" si="5"/>
        <v>33.935103926096993</v>
      </c>
      <c r="T21" s="36">
        <v>15.2</v>
      </c>
      <c r="U21" s="36">
        <v>10.132962580000003</v>
      </c>
      <c r="V21" s="36">
        <v>169.31601539999997</v>
      </c>
      <c r="Y21" s="37"/>
      <c r="Z21" s="37"/>
    </row>
    <row r="22" spans="2:26" x14ac:dyDescent="0.25">
      <c r="B22" s="22"/>
      <c r="D22" s="23">
        <v>60</v>
      </c>
      <c r="E22" s="22">
        <v>83</v>
      </c>
      <c r="F22" s="4">
        <v>45.3</v>
      </c>
      <c r="G22" s="5">
        <v>1.228</v>
      </c>
      <c r="H22" s="5">
        <f t="shared" si="0"/>
        <v>1.418013856812933</v>
      </c>
      <c r="I22" s="33">
        <v>49</v>
      </c>
      <c r="J22" s="34">
        <v>49.6</v>
      </c>
      <c r="L22" s="22"/>
      <c r="M22" s="3"/>
      <c r="N22" s="23">
        <v>60</v>
      </c>
      <c r="O22" s="26">
        <f t="shared" si="1"/>
        <v>25.298707632284806</v>
      </c>
      <c r="P22" s="4">
        <f t="shared" si="2"/>
        <v>10.288748910000001</v>
      </c>
      <c r="Q22" s="4">
        <f t="shared" si="3"/>
        <v>171.47911829999998</v>
      </c>
      <c r="R22" s="5">
        <f t="shared" si="4"/>
        <v>31.191199999999998</v>
      </c>
      <c r="S22" s="5">
        <f t="shared" si="5"/>
        <v>36.017551963048497</v>
      </c>
      <c r="T22" s="36">
        <v>15</v>
      </c>
      <c r="U22" s="36">
        <v>11.268748910000003</v>
      </c>
      <c r="V22" s="36">
        <v>188.27911829999999</v>
      </c>
      <c r="Y22" s="37"/>
      <c r="Z22" s="37"/>
    </row>
    <row r="23" spans="2:26" x14ac:dyDescent="0.25">
      <c r="B23" s="27"/>
      <c r="C23" s="28"/>
      <c r="D23" s="29">
        <v>64</v>
      </c>
      <c r="E23" s="27">
        <v>98</v>
      </c>
      <c r="F23" s="30">
        <v>50</v>
      </c>
      <c r="G23" s="31">
        <v>1.1619999999999999</v>
      </c>
      <c r="H23" s="31">
        <f t="shared" si="0"/>
        <v>1.3418013856812931</v>
      </c>
      <c r="I23" s="33">
        <v>50</v>
      </c>
      <c r="J23" s="34">
        <v>52.3</v>
      </c>
      <c r="L23" s="27"/>
      <c r="M23" s="28"/>
      <c r="N23" s="29">
        <v>64</v>
      </c>
      <c r="O23" s="32">
        <f t="shared" si="1"/>
        <v>29.870763228480858</v>
      </c>
      <c r="P23" s="30">
        <f t="shared" si="2"/>
        <v>11.356235</v>
      </c>
      <c r="Q23" s="30">
        <f t="shared" si="3"/>
        <v>189.27054999999999</v>
      </c>
      <c r="R23" s="31">
        <f t="shared" si="4"/>
        <v>29.514799999999997</v>
      </c>
      <c r="S23" s="31">
        <f t="shared" si="5"/>
        <v>34.081755196304847</v>
      </c>
      <c r="T23" s="36">
        <v>15.2</v>
      </c>
      <c r="U23" s="36">
        <v>11.896234999999999</v>
      </c>
      <c r="V23" s="36">
        <v>198.27054999999999</v>
      </c>
      <c r="Y23" s="37"/>
      <c r="Z23" s="37"/>
    </row>
    <row r="24" spans="2:26" x14ac:dyDescent="0.25">
      <c r="B24" s="12">
        <v>90</v>
      </c>
      <c r="C24" s="13"/>
      <c r="D24" s="14">
        <v>44</v>
      </c>
      <c r="E24" s="12">
        <v>78</v>
      </c>
      <c r="F24" s="16">
        <v>24.3</v>
      </c>
      <c r="G24" s="17">
        <v>0.92100000000000004</v>
      </c>
      <c r="H24" s="17">
        <f t="shared" si="0"/>
        <v>1.0635103926096998</v>
      </c>
      <c r="I24" s="18"/>
      <c r="J24" s="19"/>
      <c r="L24" s="12">
        <v>6.2</v>
      </c>
      <c r="M24" s="13"/>
      <c r="N24" s="14">
        <v>44</v>
      </c>
      <c r="O24" s="35">
        <f t="shared" si="1"/>
        <v>23.774689100219458</v>
      </c>
      <c r="P24" s="16">
        <f t="shared" si="2"/>
        <v>5.5191302100000001</v>
      </c>
      <c r="Q24" s="16">
        <f t="shared" si="3"/>
        <v>91.985487300000003</v>
      </c>
      <c r="R24" s="17">
        <f t="shared" si="4"/>
        <v>23.3934</v>
      </c>
      <c r="S24" s="17">
        <f t="shared" si="5"/>
        <v>27.013163972286375</v>
      </c>
      <c r="T24" s="21"/>
      <c r="U24" s="21"/>
      <c r="V24" s="21"/>
    </row>
    <row r="25" spans="2:26" x14ac:dyDescent="0.25">
      <c r="B25" s="22"/>
      <c r="D25" s="23">
        <v>48</v>
      </c>
      <c r="E25" s="22">
        <v>82</v>
      </c>
      <c r="F25" s="4">
        <v>33.5</v>
      </c>
      <c r="G25" s="5">
        <v>1.0469999999999999</v>
      </c>
      <c r="H25" s="5">
        <f t="shared" si="0"/>
        <v>1.2090069284064664</v>
      </c>
      <c r="I25" s="18"/>
      <c r="J25" s="19"/>
      <c r="L25" s="22"/>
      <c r="M25" s="3"/>
      <c r="N25" s="23">
        <v>48</v>
      </c>
      <c r="O25" s="26">
        <f t="shared" si="1"/>
        <v>24.993903925871738</v>
      </c>
      <c r="P25" s="4">
        <f t="shared" si="2"/>
        <v>7.6086774500000001</v>
      </c>
      <c r="Q25" s="4">
        <f t="shared" si="3"/>
        <v>126.8112685</v>
      </c>
      <c r="R25" s="5">
        <f t="shared" si="4"/>
        <v>26.593799999999998</v>
      </c>
      <c r="S25" s="5">
        <f t="shared" si="5"/>
        <v>30.708775981524244</v>
      </c>
      <c r="T25" s="21"/>
      <c r="U25" s="21"/>
      <c r="V25" s="21"/>
    </row>
    <row r="26" spans="2:26" x14ac:dyDescent="0.25">
      <c r="B26" s="22"/>
      <c r="D26" s="23">
        <v>52</v>
      </c>
      <c r="E26" s="22">
        <v>87</v>
      </c>
      <c r="F26" s="4">
        <v>39.1</v>
      </c>
      <c r="G26" s="5">
        <v>1.073</v>
      </c>
      <c r="H26" s="5">
        <f t="shared" si="0"/>
        <v>1.2390300230946882</v>
      </c>
      <c r="I26" s="18"/>
      <c r="J26" s="19"/>
      <c r="L26" s="22"/>
      <c r="M26" s="3"/>
      <c r="N26" s="23">
        <v>52</v>
      </c>
      <c r="O26" s="26">
        <f t="shared" si="1"/>
        <v>26.517922457937086</v>
      </c>
      <c r="P26" s="4">
        <f t="shared" si="2"/>
        <v>8.8805757700000001</v>
      </c>
      <c r="Q26" s="4">
        <f t="shared" si="3"/>
        <v>148.00957009999999</v>
      </c>
      <c r="R26" s="5">
        <f t="shared" si="4"/>
        <v>27.254199999999997</v>
      </c>
      <c r="S26" s="5">
        <f t="shared" si="5"/>
        <v>31.471362586605078</v>
      </c>
      <c r="T26" s="21"/>
      <c r="U26" s="21"/>
      <c r="V26" s="21"/>
    </row>
    <row r="27" spans="2:26" x14ac:dyDescent="0.25">
      <c r="B27" s="22"/>
      <c r="D27" s="23">
        <v>56</v>
      </c>
      <c r="E27" s="22">
        <v>92</v>
      </c>
      <c r="F27" s="4">
        <v>43.5</v>
      </c>
      <c r="G27" s="5">
        <v>1.113</v>
      </c>
      <c r="H27" s="5">
        <f t="shared" si="0"/>
        <v>1.2852193995381063</v>
      </c>
      <c r="I27" s="18"/>
      <c r="J27" s="19"/>
      <c r="L27" s="22"/>
      <c r="M27" s="3"/>
      <c r="N27" s="23">
        <v>56</v>
      </c>
      <c r="O27" s="26">
        <f t="shared" si="1"/>
        <v>28.041940990002438</v>
      </c>
      <c r="P27" s="4">
        <f t="shared" si="2"/>
        <v>9.8799244500000007</v>
      </c>
      <c r="Q27" s="4">
        <f t="shared" si="3"/>
        <v>164.6653785</v>
      </c>
      <c r="R27" s="5">
        <f t="shared" si="4"/>
        <v>28.270199999999999</v>
      </c>
      <c r="S27" s="5">
        <f t="shared" si="5"/>
        <v>32.644572748267898</v>
      </c>
      <c r="T27" s="21"/>
      <c r="U27" s="21"/>
      <c r="V27" s="21"/>
    </row>
    <row r="28" spans="2:26" x14ac:dyDescent="0.25">
      <c r="B28" s="22"/>
      <c r="D28" s="23">
        <v>60</v>
      </c>
      <c r="E28" s="22">
        <v>97</v>
      </c>
      <c r="F28" s="4">
        <v>47.9</v>
      </c>
      <c r="G28" s="5">
        <v>1.1619999999999999</v>
      </c>
      <c r="H28" s="5">
        <f t="shared" si="0"/>
        <v>1.3418013856812931</v>
      </c>
      <c r="I28" s="18"/>
      <c r="J28" s="19"/>
      <c r="L28" s="22"/>
      <c r="M28" s="3"/>
      <c r="N28" s="23">
        <v>60</v>
      </c>
      <c r="O28" s="26">
        <f t="shared" si="1"/>
        <v>29.565959522067786</v>
      </c>
      <c r="P28" s="4">
        <f t="shared" si="2"/>
        <v>10.87927313</v>
      </c>
      <c r="Q28" s="4">
        <f t="shared" si="3"/>
        <v>181.32118689999999</v>
      </c>
      <c r="R28" s="5">
        <f t="shared" si="4"/>
        <v>29.514799999999997</v>
      </c>
      <c r="S28" s="5">
        <f t="shared" si="5"/>
        <v>34.081755196304847</v>
      </c>
      <c r="T28" s="21"/>
      <c r="U28" s="21"/>
      <c r="V28" s="21"/>
    </row>
    <row r="29" spans="2:26" x14ac:dyDescent="0.25">
      <c r="B29" s="27"/>
      <c r="C29" s="28"/>
      <c r="D29" s="29">
        <v>64</v>
      </c>
      <c r="E29" s="27">
        <v>101</v>
      </c>
      <c r="F29" s="30">
        <v>53.2</v>
      </c>
      <c r="G29" s="31">
        <v>1.22</v>
      </c>
      <c r="H29" s="31">
        <f t="shared" si="0"/>
        <v>1.4087759815242493</v>
      </c>
      <c r="I29" s="18"/>
      <c r="J29" s="19"/>
      <c r="L29" s="27"/>
      <c r="M29" s="28"/>
      <c r="N29" s="29">
        <v>64</v>
      </c>
      <c r="O29" s="32">
        <f t="shared" si="1"/>
        <v>30.785174347720066</v>
      </c>
      <c r="P29" s="30">
        <f t="shared" si="2"/>
        <v>12.083034040000001</v>
      </c>
      <c r="Q29" s="30">
        <f t="shared" si="3"/>
        <v>201.3838652</v>
      </c>
      <c r="R29" s="31">
        <f t="shared" si="4"/>
        <v>30.987999999999996</v>
      </c>
      <c r="S29" s="31">
        <f t="shared" si="5"/>
        <v>35.782909930715931</v>
      </c>
      <c r="T29" s="21"/>
      <c r="U29" s="21"/>
      <c r="V29" s="21"/>
    </row>
    <row r="30" spans="2:26" x14ac:dyDescent="0.25">
      <c r="B30" s="12">
        <v>100</v>
      </c>
      <c r="C30" s="13"/>
      <c r="D30" s="14">
        <v>44</v>
      </c>
      <c r="E30" s="12">
        <v>80</v>
      </c>
      <c r="F30" s="16">
        <v>25.5</v>
      </c>
      <c r="G30" s="17">
        <v>0.93600000000000005</v>
      </c>
      <c r="H30" s="17">
        <f t="shared" si="0"/>
        <v>1.0808314087759816</v>
      </c>
      <c r="I30" s="18"/>
      <c r="J30" s="19"/>
      <c r="L30" s="12">
        <v>6.9</v>
      </c>
      <c r="M30" s="13"/>
      <c r="N30" s="14">
        <v>44</v>
      </c>
      <c r="O30" s="35">
        <f t="shared" si="1"/>
        <v>24.384296513045598</v>
      </c>
      <c r="P30" s="16">
        <f t="shared" si="2"/>
        <v>5.7916798500000004</v>
      </c>
      <c r="Q30" s="16">
        <f t="shared" si="3"/>
        <v>96.527980499999998</v>
      </c>
      <c r="R30" s="17">
        <f t="shared" si="4"/>
        <v>23.7744</v>
      </c>
      <c r="S30" s="17">
        <f t="shared" si="5"/>
        <v>27.453117782909931</v>
      </c>
      <c r="T30" s="21"/>
      <c r="U30" s="21"/>
      <c r="V30" s="21"/>
    </row>
    <row r="31" spans="2:26" x14ac:dyDescent="0.25">
      <c r="B31" s="22"/>
      <c r="D31" s="23">
        <v>48</v>
      </c>
      <c r="E31" s="22">
        <v>85</v>
      </c>
      <c r="F31" s="4">
        <v>35.6</v>
      </c>
      <c r="G31" s="5">
        <v>1.042</v>
      </c>
      <c r="H31" s="5">
        <f t="shared" si="0"/>
        <v>1.2032332563510393</v>
      </c>
      <c r="I31" s="18"/>
      <c r="J31" s="19"/>
      <c r="L31" s="22"/>
      <c r="M31" s="3"/>
      <c r="N31" s="23">
        <v>48</v>
      </c>
      <c r="O31" s="26">
        <f t="shared" si="1"/>
        <v>25.908315045110946</v>
      </c>
      <c r="P31" s="4">
        <f t="shared" si="2"/>
        <v>8.0856393200000003</v>
      </c>
      <c r="Q31" s="4">
        <f t="shared" si="3"/>
        <v>134.76063160000001</v>
      </c>
      <c r="R31" s="5">
        <f t="shared" si="4"/>
        <v>26.466799999999999</v>
      </c>
      <c r="S31" s="5">
        <f t="shared" si="5"/>
        <v>30.562124711316397</v>
      </c>
      <c r="T31" s="21"/>
      <c r="U31" s="21"/>
      <c r="V31" s="21"/>
    </row>
    <row r="32" spans="2:26" x14ac:dyDescent="0.25">
      <c r="B32" s="22"/>
      <c r="D32" s="23">
        <v>52</v>
      </c>
      <c r="E32" s="22">
        <v>90</v>
      </c>
      <c r="F32" s="4">
        <v>40.5</v>
      </c>
      <c r="G32" s="5">
        <v>1.0900000000000001</v>
      </c>
      <c r="H32" s="5">
        <f t="shared" si="0"/>
        <v>1.258660508083141</v>
      </c>
      <c r="I32" s="18"/>
      <c r="J32" s="19"/>
      <c r="L32" s="22"/>
      <c r="M32" s="3"/>
      <c r="N32" s="23">
        <v>52</v>
      </c>
      <c r="O32" s="26">
        <f t="shared" si="1"/>
        <v>27.432333577176298</v>
      </c>
      <c r="P32" s="4">
        <f t="shared" si="2"/>
        <v>9.1985503499999997</v>
      </c>
      <c r="Q32" s="4">
        <f t="shared" si="3"/>
        <v>153.3091455</v>
      </c>
      <c r="R32" s="5">
        <f t="shared" si="4"/>
        <v>27.686</v>
      </c>
      <c r="S32" s="5">
        <f t="shared" si="5"/>
        <v>31.969976905311778</v>
      </c>
      <c r="T32" s="21"/>
      <c r="U32" s="21"/>
      <c r="V32" s="21"/>
    </row>
    <row r="33" spans="2:22" x14ac:dyDescent="0.25">
      <c r="B33" s="22"/>
      <c r="D33" s="23">
        <v>56</v>
      </c>
      <c r="E33" s="22">
        <v>95</v>
      </c>
      <c r="F33" s="4">
        <v>46</v>
      </c>
      <c r="G33" s="5">
        <v>1.0580000000000001</v>
      </c>
      <c r="H33" s="5">
        <f t="shared" si="0"/>
        <v>1.2217090069284064</v>
      </c>
      <c r="I33" s="18"/>
      <c r="J33" s="19"/>
      <c r="L33" s="22"/>
      <c r="M33" s="3"/>
      <c r="N33" s="23">
        <v>56</v>
      </c>
      <c r="O33" s="26">
        <f t="shared" si="1"/>
        <v>28.956352109241646</v>
      </c>
      <c r="P33" s="4">
        <f t="shared" si="2"/>
        <v>10.447736200000001</v>
      </c>
      <c r="Q33" s="4">
        <f t="shared" si="3"/>
        <v>174.128906</v>
      </c>
      <c r="R33" s="5">
        <f t="shared" si="4"/>
        <v>26.873200000000001</v>
      </c>
      <c r="S33" s="5">
        <f t="shared" si="5"/>
        <v>31.031408775981522</v>
      </c>
      <c r="T33" s="21"/>
      <c r="U33" s="21"/>
      <c r="V33" s="21"/>
    </row>
    <row r="34" spans="2:22" x14ac:dyDescent="0.25">
      <c r="B34" s="22"/>
      <c r="D34" s="23">
        <v>60</v>
      </c>
      <c r="E34" s="22">
        <v>100</v>
      </c>
      <c r="F34" s="4">
        <v>50.5</v>
      </c>
      <c r="G34" s="5">
        <v>1.1000000000000001</v>
      </c>
      <c r="H34" s="5">
        <f t="shared" si="0"/>
        <v>1.2702078521939955</v>
      </c>
      <c r="I34" s="18"/>
      <c r="J34" s="19"/>
      <c r="L34" s="22"/>
      <c r="M34" s="3"/>
      <c r="N34" s="23">
        <v>60</v>
      </c>
      <c r="O34" s="26">
        <f t="shared" si="1"/>
        <v>30.480370641306997</v>
      </c>
      <c r="P34" s="4">
        <f t="shared" si="2"/>
        <v>11.46979735</v>
      </c>
      <c r="Q34" s="4">
        <f t="shared" si="3"/>
        <v>191.16325549999999</v>
      </c>
      <c r="R34" s="5">
        <f t="shared" si="4"/>
        <v>27.94</v>
      </c>
      <c r="S34" s="5">
        <f t="shared" si="5"/>
        <v>32.263279445727484</v>
      </c>
      <c r="T34" s="21"/>
      <c r="U34" s="21"/>
      <c r="V34" s="21"/>
    </row>
    <row r="35" spans="2:22" x14ac:dyDescent="0.25">
      <c r="B35" s="27"/>
      <c r="C35" s="28"/>
      <c r="D35" s="29">
        <v>64</v>
      </c>
      <c r="E35" s="27">
        <v>105</v>
      </c>
      <c r="F35" s="30">
        <v>55.9</v>
      </c>
      <c r="G35" s="31">
        <v>1.2130000000000001</v>
      </c>
      <c r="H35" s="31">
        <f t="shared" si="0"/>
        <v>1.4006928406466514</v>
      </c>
      <c r="I35" s="18"/>
      <c r="J35" s="19"/>
      <c r="L35" s="27"/>
      <c r="M35" s="28"/>
      <c r="N35" s="29">
        <v>64</v>
      </c>
      <c r="O35" s="32">
        <f t="shared" si="1"/>
        <v>32.004389173372346</v>
      </c>
      <c r="P35" s="30">
        <f t="shared" si="2"/>
        <v>12.69627073</v>
      </c>
      <c r="Q35" s="30">
        <f t="shared" si="3"/>
        <v>211.60447489999999</v>
      </c>
      <c r="R35" s="31">
        <f t="shared" si="4"/>
        <v>30.810200000000002</v>
      </c>
      <c r="S35" s="31">
        <f t="shared" si="5"/>
        <v>35.577598152424947</v>
      </c>
      <c r="T35" s="21"/>
      <c r="U35" s="21"/>
      <c r="V35" s="21"/>
    </row>
  </sheetData>
  <mergeCells count="2">
    <mergeCell ref="B2:J2"/>
    <mergeCell ref="L2:V2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Chart_Catalog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rblocal</dc:creator>
  <cp:lastModifiedBy>rblocal</cp:lastModifiedBy>
  <dcterms:created xsi:type="dcterms:W3CDTF">2023-03-08T22:18:59Z</dcterms:created>
  <dcterms:modified xsi:type="dcterms:W3CDTF">2024-01-12T20:54:00Z</dcterms:modified>
</cp:coreProperties>
</file>